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37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<sst xmlns="http://schemas.openxmlformats.org/spreadsheetml/2006/main" count="373" uniqueCount="146">
  <si>
    <t>場次</t>
  </si>
  <si>
    <t>時間</t>
  </si>
  <si>
    <t>比賽隊伍</t>
  </si>
  <si>
    <t>組別</t>
  </si>
  <si>
    <t>比數</t>
  </si>
  <si>
    <t>勝隊</t>
  </si>
  <si>
    <t>萬芳A</t>
  </si>
  <si>
    <t>實踐</t>
  </si>
  <si>
    <t>萬芳B</t>
  </si>
  <si>
    <t>南湖紅</t>
  </si>
  <si>
    <t>南崁龍</t>
  </si>
  <si>
    <t>準決賽</t>
  </si>
  <si>
    <t>決賽</t>
  </si>
  <si>
    <t>3月24日星期一</t>
  </si>
  <si>
    <t>3月25日星期二</t>
  </si>
  <si>
    <t>場次</t>
  </si>
  <si>
    <r>
      <t>國中</t>
    </r>
    <r>
      <rPr>
        <sz val="12"/>
        <rFont val="Times New Roman"/>
        <family val="1"/>
      </rPr>
      <t>A</t>
    </r>
  </si>
  <si>
    <t>比分</t>
  </si>
  <si>
    <t>積分</t>
  </si>
  <si>
    <t>vs</t>
  </si>
  <si>
    <r>
      <t>萬芳</t>
    </r>
    <r>
      <rPr>
        <sz val="12"/>
        <rFont val="Times New Roman"/>
        <family val="1"/>
      </rPr>
      <t>A</t>
    </r>
  </si>
  <si>
    <r>
      <t>萬芳</t>
    </r>
    <r>
      <rPr>
        <sz val="12"/>
        <rFont val="Times New Roman"/>
        <family val="1"/>
      </rPr>
      <t>B</t>
    </r>
  </si>
  <si>
    <t>vs</t>
  </si>
  <si>
    <t>社會組</t>
  </si>
  <si>
    <t>TKC</t>
  </si>
  <si>
    <t>KF</t>
  </si>
  <si>
    <t>師友</t>
  </si>
  <si>
    <t>金龍</t>
  </si>
  <si>
    <t>師大</t>
  </si>
  <si>
    <r>
      <t>東大</t>
    </r>
    <r>
      <rPr>
        <sz val="12"/>
        <rFont val="Times New Roman"/>
        <family val="1"/>
      </rPr>
      <t>A</t>
    </r>
  </si>
  <si>
    <r>
      <t>社會</t>
    </r>
    <r>
      <rPr>
        <sz val="12"/>
        <rFont val="Times New Roman"/>
        <family val="1"/>
      </rPr>
      <t>C</t>
    </r>
  </si>
  <si>
    <r>
      <t>東大</t>
    </r>
    <r>
      <rPr>
        <sz val="12"/>
        <rFont val="Times New Roman"/>
        <family val="1"/>
      </rPr>
      <t>B</t>
    </r>
  </si>
  <si>
    <t>北教黃</t>
  </si>
  <si>
    <t>北教藍</t>
  </si>
  <si>
    <t>實踐</t>
  </si>
  <si>
    <t>安康</t>
  </si>
  <si>
    <r>
      <t>南崁</t>
    </r>
    <r>
      <rPr>
        <sz val="12"/>
        <rFont val="Times New Roman"/>
        <family val="1"/>
      </rPr>
      <t>A</t>
    </r>
  </si>
  <si>
    <r>
      <t>南崁</t>
    </r>
    <r>
      <rPr>
        <sz val="12"/>
        <rFont val="Times New Roman"/>
        <family val="1"/>
      </rPr>
      <t>B</t>
    </r>
  </si>
  <si>
    <r>
      <t>社會</t>
    </r>
    <r>
      <rPr>
        <sz val="12"/>
        <rFont val="Times New Roman"/>
        <family val="1"/>
      </rPr>
      <t>A</t>
    </r>
  </si>
  <si>
    <r>
      <t>社會</t>
    </r>
    <r>
      <rPr>
        <sz val="12"/>
        <rFont val="Times New Roman"/>
        <family val="1"/>
      </rPr>
      <t>B</t>
    </r>
  </si>
  <si>
    <r>
      <t>社會</t>
    </r>
    <r>
      <rPr>
        <sz val="12"/>
        <rFont val="Times New Roman"/>
        <family val="1"/>
      </rPr>
      <t>D</t>
    </r>
  </si>
  <si>
    <t>A2</t>
  </si>
  <si>
    <t>B3/C3/D3</t>
  </si>
  <si>
    <t>B2</t>
  </si>
  <si>
    <t>A3/C3/D3</t>
  </si>
  <si>
    <t>青少年</t>
  </si>
  <si>
    <t>長安</t>
  </si>
  <si>
    <r>
      <t>萬芳</t>
    </r>
    <r>
      <rPr>
        <sz val="12"/>
        <rFont val="Times New Roman"/>
        <family val="1"/>
      </rPr>
      <t>A</t>
    </r>
  </si>
  <si>
    <r>
      <t>萬芳</t>
    </r>
    <r>
      <rPr>
        <sz val="12"/>
        <rFont val="Times New Roman"/>
        <family val="1"/>
      </rPr>
      <t>B</t>
    </r>
  </si>
  <si>
    <t>C3</t>
  </si>
  <si>
    <t>A3/B3/D3</t>
  </si>
  <si>
    <t>少年</t>
  </si>
  <si>
    <r>
      <t>興華</t>
    </r>
    <r>
      <rPr>
        <sz val="12"/>
        <rFont val="Times New Roman"/>
        <family val="1"/>
      </rPr>
      <t>A</t>
    </r>
  </si>
  <si>
    <t>南湖紅</t>
  </si>
  <si>
    <t>南湖綠</t>
  </si>
  <si>
    <r>
      <t>興華</t>
    </r>
    <r>
      <rPr>
        <sz val="12"/>
        <rFont val="Times New Roman"/>
        <family val="1"/>
      </rPr>
      <t>B</t>
    </r>
  </si>
  <si>
    <t>D3</t>
  </si>
  <si>
    <t>A3/B3/C3</t>
  </si>
  <si>
    <t>青年</t>
  </si>
  <si>
    <t>滬江</t>
  </si>
  <si>
    <t>A1</t>
  </si>
  <si>
    <r>
      <t>準決賽社會</t>
    </r>
    <r>
      <rPr>
        <sz val="12"/>
        <rFont val="Times New Roman"/>
        <family val="1"/>
      </rPr>
      <t>A</t>
    </r>
  </si>
  <si>
    <t>B1</t>
  </si>
  <si>
    <t>3月26日星期三</t>
  </si>
  <si>
    <r>
      <t>3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24</t>
    </r>
    <r>
      <rPr>
        <b/>
        <sz val="12"/>
        <rFont val="細明體"/>
        <family val="3"/>
      </rPr>
      <t>日星期一</t>
    </r>
  </si>
  <si>
    <r>
      <t>3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25</t>
    </r>
    <r>
      <rPr>
        <b/>
        <sz val="12"/>
        <rFont val="細明體"/>
        <family val="3"/>
      </rPr>
      <t>日星期二</t>
    </r>
  </si>
  <si>
    <t>複賽</t>
  </si>
  <si>
    <r>
      <t>a/b/c/d</t>
    </r>
    <r>
      <rPr>
        <sz val="12"/>
        <rFont val="細明體"/>
        <family val="3"/>
      </rPr>
      <t>勝</t>
    </r>
  </si>
  <si>
    <r>
      <t>e</t>
    </r>
    <r>
      <rPr>
        <sz val="12"/>
        <rFont val="細明體"/>
        <family val="3"/>
      </rPr>
      <t>敗</t>
    </r>
  </si>
  <si>
    <r>
      <t>f</t>
    </r>
    <r>
      <rPr>
        <sz val="12"/>
        <rFont val="細明體"/>
        <family val="3"/>
      </rPr>
      <t>敗</t>
    </r>
  </si>
  <si>
    <r>
      <t>g</t>
    </r>
    <r>
      <rPr>
        <sz val="12"/>
        <rFont val="細明體"/>
        <family val="3"/>
      </rPr>
      <t>敗</t>
    </r>
  </si>
  <si>
    <r>
      <t>h</t>
    </r>
    <r>
      <rPr>
        <sz val="12"/>
        <rFont val="細明體"/>
        <family val="3"/>
      </rPr>
      <t>敗</t>
    </r>
  </si>
  <si>
    <r>
      <t>a/b/c/d</t>
    </r>
    <r>
      <rPr>
        <sz val="12"/>
        <rFont val="細明體"/>
        <family val="3"/>
      </rPr>
      <t>勝</t>
    </r>
  </si>
  <si>
    <r>
      <t>e</t>
    </r>
    <r>
      <rPr>
        <sz val="12"/>
        <rFont val="細明體"/>
        <family val="3"/>
      </rPr>
      <t>勝</t>
    </r>
  </si>
  <si>
    <r>
      <t>f</t>
    </r>
    <r>
      <rPr>
        <sz val="12"/>
        <rFont val="細明體"/>
        <family val="3"/>
      </rPr>
      <t>勝</t>
    </r>
  </si>
  <si>
    <r>
      <t>g</t>
    </r>
    <r>
      <rPr>
        <sz val="12"/>
        <rFont val="細明體"/>
        <family val="3"/>
      </rPr>
      <t>勝</t>
    </r>
  </si>
  <si>
    <r>
      <t>h</t>
    </r>
    <r>
      <rPr>
        <sz val="12"/>
        <rFont val="細明體"/>
        <family val="3"/>
      </rPr>
      <t>勝</t>
    </r>
  </si>
  <si>
    <t>C1</t>
  </si>
  <si>
    <t>vs</t>
  </si>
  <si>
    <t>D1</t>
  </si>
  <si>
    <r>
      <t>3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26</t>
    </r>
    <r>
      <rPr>
        <b/>
        <sz val="12"/>
        <rFont val="細明體"/>
        <family val="3"/>
      </rPr>
      <t>日星期三</t>
    </r>
  </si>
  <si>
    <t>決賽</t>
  </si>
  <si>
    <r>
      <t xml:space="preserve"> </t>
    </r>
    <r>
      <rPr>
        <sz val="12"/>
        <rFont val="細明體"/>
        <family val="3"/>
      </rPr>
      <t>決賽</t>
    </r>
  </si>
  <si>
    <r>
      <t xml:space="preserve">    g</t>
    </r>
    <r>
      <rPr>
        <sz val="12"/>
        <rFont val="細明體"/>
        <family val="3"/>
      </rPr>
      <t>勝</t>
    </r>
  </si>
  <si>
    <r>
      <t xml:space="preserve">  </t>
    </r>
    <r>
      <rPr>
        <sz val="12"/>
        <rFont val="細明體"/>
        <family val="3"/>
      </rPr>
      <t>決賽</t>
    </r>
  </si>
  <si>
    <t>vs</t>
  </si>
  <si>
    <t>青少年</t>
  </si>
  <si>
    <t>興華B</t>
  </si>
  <si>
    <t>少年</t>
  </si>
  <si>
    <t>東大A</t>
  </si>
  <si>
    <t>南崁B</t>
  </si>
  <si>
    <t>社會A</t>
  </si>
  <si>
    <t>北教藍</t>
  </si>
  <si>
    <t>青年</t>
  </si>
  <si>
    <t>師大</t>
  </si>
  <si>
    <t>金龍</t>
  </si>
  <si>
    <t>社會D</t>
  </si>
  <si>
    <t>北教黃</t>
  </si>
  <si>
    <t>南崁A</t>
  </si>
  <si>
    <t>社會B</t>
  </si>
  <si>
    <t>南湖綠</t>
  </si>
  <si>
    <t>長安</t>
  </si>
  <si>
    <t>東大B</t>
  </si>
  <si>
    <t>師友</t>
  </si>
  <si>
    <t>社會C</t>
  </si>
  <si>
    <t>興華A</t>
  </si>
  <si>
    <t>滬江</t>
  </si>
  <si>
    <t>TKC</t>
  </si>
  <si>
    <t>KF</t>
  </si>
  <si>
    <t>安康</t>
  </si>
  <si>
    <t>社複賽</t>
  </si>
  <si>
    <t>社準決</t>
  </si>
  <si>
    <t>社決賽</t>
  </si>
  <si>
    <t>8(25)</t>
  </si>
  <si>
    <t>8(24)</t>
  </si>
  <si>
    <t>南湖紅</t>
  </si>
  <si>
    <t>興華A</t>
  </si>
  <si>
    <t>南湖綠</t>
  </si>
  <si>
    <t>興華B</t>
  </si>
  <si>
    <t>一</t>
  </si>
  <si>
    <t>二</t>
  </si>
  <si>
    <t>三</t>
  </si>
  <si>
    <t>四</t>
  </si>
  <si>
    <t>A2北教藍</t>
  </si>
  <si>
    <t>C3實踐</t>
  </si>
  <si>
    <t>B2東大B</t>
  </si>
  <si>
    <t>D3師大</t>
  </si>
  <si>
    <t>C2師友</t>
  </si>
  <si>
    <t>B3南崁A</t>
  </si>
  <si>
    <t>D2金龍</t>
  </si>
  <si>
    <t>A3南崁B</t>
  </si>
  <si>
    <t>A1東大A</t>
  </si>
  <si>
    <t>B1北教黃</t>
  </si>
  <si>
    <t>C1TKC</t>
  </si>
  <si>
    <t>D1安康</t>
  </si>
  <si>
    <t>e敗金龍</t>
  </si>
  <si>
    <t>e勝東大A</t>
  </si>
  <si>
    <t>f敗北教藍</t>
  </si>
  <si>
    <t>g敗東大B</t>
  </si>
  <si>
    <t>h敗南崁A</t>
  </si>
  <si>
    <t>f勝北教黃</t>
  </si>
  <si>
    <t>g勝TKC</t>
  </si>
  <si>
    <t>h勝安康</t>
  </si>
  <si>
    <t>e敗金龍</t>
  </si>
  <si>
    <t>h勝安康</t>
  </si>
  <si>
    <t xml:space="preserve">    g勝TKC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</si>
</sst>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7"/>
  <sheetViews>
    <sheetView workbookViewId="0" topLeftCell="A1">
      <selection activeCell="S4" sqref="S4"/>
    </sheetView>
  </sheetViews>
  <sheetFormatPr defaultColWidth="9.00390625" defaultRowHeight="16.5"/>
  <cols>
    <col min="1" max="1" width="3.50390625" style="4" bestFit="1" customWidth="1"/>
    <col min="2" max="2" width="5.50390625" style="4" bestFit="1" customWidth="1"/>
    <col min="3" max="3" width="7.50390625" style="4" bestFit="1" customWidth="1"/>
    <col min="4" max="4" width="3.50390625" style="4" bestFit="1" customWidth="1"/>
    <col min="5" max="5" width="7.50390625" style="4" bestFit="1" customWidth="1"/>
    <col min="6" max="6" width="6.875" style="4" bestFit="1" customWidth="1"/>
    <col min="7" max="8" width="2.875" style="4" customWidth="1"/>
    <col min="9" max="9" width="7.50390625" style="4" bestFit="1" customWidth="1"/>
    <col min="10" max="10" width="4.625" style="4" customWidth="1"/>
    <col min="11" max="11" width="3.50390625" style="4" customWidth="1"/>
    <col min="12" max="12" width="5.50390625" style="4" customWidth="1"/>
    <col min="13" max="13" width="7.50390625" style="4" bestFit="1" customWidth="1"/>
    <col min="14" max="14" width="3.50390625" style="4" bestFit="1" customWidth="1"/>
    <col min="15" max="15" width="9.75390625" style="4" customWidth="1"/>
    <col min="16" max="16" width="8.50390625" style="4" customWidth="1"/>
    <col min="17" max="18" width="2.875" style="4" customWidth="1"/>
    <col min="19" max="19" width="7.50390625" style="4" bestFit="1" customWidth="1"/>
    <col min="20" max="21" width="5.50390625" style="4" bestFit="1" customWidth="1"/>
    <col min="22" max="22" width="10.50390625" style="4" bestFit="1" customWidth="1"/>
    <col min="23" max="24" width="5.50390625" style="4" bestFit="1" customWidth="1"/>
    <col min="25" max="25" width="7.50390625" style="4" bestFit="1" customWidth="1"/>
    <col min="26" max="27" width="5.50390625" style="4" bestFit="1" customWidth="1"/>
    <col min="28" max="16384" width="9.00390625" style="4" customWidth="1"/>
  </cols>
  <sheetData>
    <row r="1" spans="1:19" ht="18" thickBot="1" thickTop="1">
      <c r="A1" s="55" t="s">
        <v>64</v>
      </c>
      <c r="B1" s="56"/>
      <c r="C1" s="56"/>
      <c r="D1" s="56"/>
      <c r="E1" s="56"/>
      <c r="F1" s="56"/>
      <c r="G1" s="56"/>
      <c r="H1" s="56"/>
      <c r="I1" s="57"/>
      <c r="J1" s="1"/>
      <c r="K1" s="55" t="s">
        <v>65</v>
      </c>
      <c r="L1" s="56"/>
      <c r="M1" s="56"/>
      <c r="N1" s="56"/>
      <c r="O1" s="56"/>
      <c r="P1" s="56"/>
      <c r="Q1" s="56"/>
      <c r="R1" s="56"/>
      <c r="S1" s="57"/>
    </row>
    <row r="2" spans="1:27" ht="34.5" thickBot="1" thickTop="1">
      <c r="A2" s="14" t="s">
        <v>0</v>
      </c>
      <c r="B2" s="15" t="s">
        <v>1</v>
      </c>
      <c r="C2" s="59" t="s">
        <v>2</v>
      </c>
      <c r="D2" s="60"/>
      <c r="E2" s="60"/>
      <c r="F2" s="15" t="s">
        <v>3</v>
      </c>
      <c r="G2" s="59" t="s">
        <v>4</v>
      </c>
      <c r="H2" s="60"/>
      <c r="I2" s="16" t="s">
        <v>5</v>
      </c>
      <c r="J2" s="1"/>
      <c r="K2" s="14" t="s">
        <v>0</v>
      </c>
      <c r="L2" s="15" t="s">
        <v>1</v>
      </c>
      <c r="M2" s="59" t="s">
        <v>2</v>
      </c>
      <c r="N2" s="60"/>
      <c r="O2" s="60"/>
      <c r="P2" s="15" t="s">
        <v>3</v>
      </c>
      <c r="Q2" s="59" t="s">
        <v>4</v>
      </c>
      <c r="R2" s="60"/>
      <c r="S2" s="16" t="s">
        <v>5</v>
      </c>
      <c r="U2" s="17" t="s">
        <v>15</v>
      </c>
      <c r="V2" s="18" t="s">
        <v>16</v>
      </c>
      <c r="W2" s="17" t="s">
        <v>17</v>
      </c>
      <c r="X2" s="17" t="s">
        <v>18</v>
      </c>
      <c r="Y2" s="5"/>
      <c r="Z2" s="17" t="s">
        <v>17</v>
      </c>
      <c r="AA2" s="17" t="s">
        <v>18</v>
      </c>
    </row>
    <row r="3" spans="1:27" ht="18.75" customHeight="1" thickBot="1" thickTop="1">
      <c r="A3" s="6">
        <v>1</v>
      </c>
      <c r="B3" s="7">
        <v>830</v>
      </c>
      <c r="C3" s="8" t="str">
        <f>W12</f>
        <v>萬芳A</v>
      </c>
      <c r="D3" s="8" t="s">
        <v>19</v>
      </c>
      <c r="E3" s="8" t="str">
        <f>X12</f>
        <v>萬芳B</v>
      </c>
      <c r="F3" s="8" t="str">
        <f>U12</f>
        <v>青少年</v>
      </c>
      <c r="G3" s="8">
        <v>7</v>
      </c>
      <c r="H3" s="7">
        <v>1</v>
      </c>
      <c r="I3" s="19"/>
      <c r="J3" s="1"/>
      <c r="K3" s="6">
        <v>18</v>
      </c>
      <c r="L3" s="7">
        <v>830</v>
      </c>
      <c r="M3" s="8" t="str">
        <f>W13</f>
        <v>南湖紅</v>
      </c>
      <c r="N3" s="8" t="s">
        <v>19</v>
      </c>
      <c r="O3" s="8" t="str">
        <f>Y13</f>
        <v>興華B</v>
      </c>
      <c r="P3" s="8" t="str">
        <f>U13</f>
        <v>少年</v>
      </c>
      <c r="Q3" s="8"/>
      <c r="R3" s="7"/>
      <c r="S3" s="9"/>
      <c r="U3" s="5">
        <v>1</v>
      </c>
      <c r="V3" s="20" t="s">
        <v>20</v>
      </c>
      <c r="W3" s="10">
        <v>7</v>
      </c>
      <c r="X3" s="11">
        <v>5</v>
      </c>
      <c r="Y3" s="20" t="s">
        <v>21</v>
      </c>
      <c r="Z3" s="10">
        <v>6</v>
      </c>
      <c r="AA3" s="11">
        <v>1</v>
      </c>
    </row>
    <row r="4" spans="1:27" ht="16.5" customHeight="1" thickBot="1" thickTop="1">
      <c r="A4" s="6">
        <v>2</v>
      </c>
      <c r="B4" s="7">
        <v>905</v>
      </c>
      <c r="C4" s="8" t="str">
        <f>AA8</f>
        <v>東大A</v>
      </c>
      <c r="D4" s="8" t="s">
        <v>22</v>
      </c>
      <c r="E4" s="8" t="str">
        <f>AA9</f>
        <v>南崁B</v>
      </c>
      <c r="F4" s="8" t="str">
        <f>U10</f>
        <v>社會A</v>
      </c>
      <c r="G4" s="8"/>
      <c r="H4" s="7"/>
      <c r="I4" s="9"/>
      <c r="J4" s="1"/>
      <c r="K4" s="6">
        <v>19</v>
      </c>
      <c r="L4" s="7">
        <v>905</v>
      </c>
      <c r="M4" s="8" t="str">
        <f>AA8</f>
        <v>東大A</v>
      </c>
      <c r="N4" s="8" t="s">
        <v>22</v>
      </c>
      <c r="O4" s="8" t="str">
        <f>W9</f>
        <v>北教藍</v>
      </c>
      <c r="P4" s="8" t="str">
        <f>U10</f>
        <v>社會A</v>
      </c>
      <c r="Q4" s="8"/>
      <c r="R4" s="7"/>
      <c r="S4" s="9"/>
      <c r="U4" s="5">
        <v>8</v>
      </c>
      <c r="V4" s="20" t="s">
        <v>9</v>
      </c>
      <c r="W4" s="10">
        <v>0</v>
      </c>
      <c r="X4" s="11">
        <v>1</v>
      </c>
      <c r="Y4" s="20" t="s">
        <v>21</v>
      </c>
      <c r="Z4" s="10">
        <v>0</v>
      </c>
      <c r="AA4" s="11">
        <v>1</v>
      </c>
    </row>
    <row r="5" spans="1:27" ht="16.5" customHeight="1" thickBot="1" thickTop="1">
      <c r="A5" s="6">
        <v>3</v>
      </c>
      <c r="B5" s="7">
        <v>950</v>
      </c>
      <c r="C5" s="8" t="str">
        <f>W12</f>
        <v>萬芳A</v>
      </c>
      <c r="D5" s="8" t="s">
        <v>22</v>
      </c>
      <c r="E5" s="8" t="str">
        <f>X14</f>
        <v>萬芳B</v>
      </c>
      <c r="F5" s="8" t="str">
        <f>U14</f>
        <v>青年</v>
      </c>
      <c r="G5" s="8"/>
      <c r="H5" s="7"/>
      <c r="I5" s="9"/>
      <c r="J5" s="1"/>
      <c r="K5" s="6">
        <v>20</v>
      </c>
      <c r="L5" s="7">
        <v>950</v>
      </c>
      <c r="M5" s="8" t="str">
        <f>Z8</f>
        <v>師大</v>
      </c>
      <c r="N5" s="8" t="s">
        <v>22</v>
      </c>
      <c r="O5" s="8" t="str">
        <f>Y8</f>
        <v>金龍</v>
      </c>
      <c r="P5" s="8" t="str">
        <f>X10</f>
        <v>社會D</v>
      </c>
      <c r="Q5" s="8"/>
      <c r="R5" s="7"/>
      <c r="S5" s="9"/>
      <c r="U5" s="5">
        <v>7</v>
      </c>
      <c r="V5" s="20" t="s">
        <v>21</v>
      </c>
      <c r="W5" s="10">
        <v>0</v>
      </c>
      <c r="X5" s="11">
        <v>1</v>
      </c>
      <c r="Y5" s="20" t="s">
        <v>10</v>
      </c>
      <c r="Z5" s="10">
        <v>0</v>
      </c>
      <c r="AA5" s="11">
        <v>1</v>
      </c>
    </row>
    <row r="6" spans="1:19" ht="16.5" thickTop="1">
      <c r="A6" s="6">
        <v>4</v>
      </c>
      <c r="B6" s="7">
        <v>1035</v>
      </c>
      <c r="C6" s="8" t="str">
        <f>V9</f>
        <v>北教黃</v>
      </c>
      <c r="D6" s="8" t="s">
        <v>22</v>
      </c>
      <c r="E6" s="8" t="str">
        <f>Z9</f>
        <v>南崁A</v>
      </c>
      <c r="F6" s="8" t="str">
        <f>V10</f>
        <v>社會B</v>
      </c>
      <c r="G6" s="8"/>
      <c r="H6" s="7"/>
      <c r="I6" s="9"/>
      <c r="J6" s="1"/>
      <c r="K6" s="6">
        <v>21</v>
      </c>
      <c r="L6" s="7">
        <v>1035</v>
      </c>
      <c r="M6" s="8" t="str">
        <f>Y13</f>
        <v>興華B</v>
      </c>
      <c r="N6" s="8" t="s">
        <v>22</v>
      </c>
      <c r="O6" s="8" t="str">
        <f>X13</f>
        <v>南湖綠</v>
      </c>
      <c r="P6" s="8" t="str">
        <f>U13</f>
        <v>少年</v>
      </c>
      <c r="Q6" s="8"/>
      <c r="R6" s="7"/>
      <c r="S6" s="9"/>
    </row>
    <row r="7" spans="1:19" ht="15.75">
      <c r="A7" s="6">
        <v>5</v>
      </c>
      <c r="B7" s="7">
        <v>1120</v>
      </c>
      <c r="C7" s="8" t="str">
        <f>X12</f>
        <v>萬芳B</v>
      </c>
      <c r="D7" s="8" t="s">
        <v>22</v>
      </c>
      <c r="E7" s="8" t="str">
        <f>V12</f>
        <v>長安</v>
      </c>
      <c r="F7" s="7" t="str">
        <f>U12</f>
        <v>青少年</v>
      </c>
      <c r="G7" s="7"/>
      <c r="H7" s="7"/>
      <c r="I7" s="9"/>
      <c r="J7" s="1"/>
      <c r="K7" s="6">
        <v>22</v>
      </c>
      <c r="L7" s="7">
        <v>1110</v>
      </c>
      <c r="M7" s="8" t="str">
        <f>V9</f>
        <v>北教黃</v>
      </c>
      <c r="N7" s="8" t="s">
        <v>22</v>
      </c>
      <c r="O7" s="8" t="str">
        <f>U9</f>
        <v>東大B</v>
      </c>
      <c r="P7" s="7" t="str">
        <f>V10</f>
        <v>社會B</v>
      </c>
      <c r="Q7" s="7"/>
      <c r="R7" s="7"/>
      <c r="S7" s="9"/>
    </row>
    <row r="8" spans="1:27" ht="15.75" customHeight="1">
      <c r="A8" s="6">
        <v>6</v>
      </c>
      <c r="B8" s="7">
        <v>1155</v>
      </c>
      <c r="C8" s="8" t="str">
        <f>X9</f>
        <v>實踐</v>
      </c>
      <c r="D8" s="8" t="s">
        <v>22</v>
      </c>
      <c r="E8" s="8" t="str">
        <f>X8</f>
        <v>師友</v>
      </c>
      <c r="F8" s="8" t="str">
        <f>W10</f>
        <v>社會C</v>
      </c>
      <c r="G8" s="8"/>
      <c r="H8" s="7"/>
      <c r="I8" s="9"/>
      <c r="J8" s="1"/>
      <c r="K8" s="6">
        <v>23</v>
      </c>
      <c r="L8" s="7">
        <v>1155</v>
      </c>
      <c r="M8" s="8" t="str">
        <f>V13</f>
        <v>興華A</v>
      </c>
      <c r="N8" s="8" t="s">
        <v>22</v>
      </c>
      <c r="O8" s="8" t="str">
        <f>W13</f>
        <v>南湖紅</v>
      </c>
      <c r="P8" s="8" t="str">
        <f>U13</f>
        <v>少年</v>
      </c>
      <c r="Q8" s="8"/>
      <c r="R8" s="7"/>
      <c r="S8" s="9"/>
      <c r="U8" s="13" t="s">
        <v>23</v>
      </c>
      <c r="V8" s="26" t="s">
        <v>24</v>
      </c>
      <c r="W8" s="26" t="s">
        <v>25</v>
      </c>
      <c r="X8" s="27" t="s">
        <v>26</v>
      </c>
      <c r="Y8" s="27" t="s">
        <v>27</v>
      </c>
      <c r="Z8" s="27" t="s">
        <v>28</v>
      </c>
      <c r="AA8" s="27" t="s">
        <v>29</v>
      </c>
    </row>
    <row r="9" spans="1:31" ht="15.75" customHeight="1">
      <c r="A9" s="6">
        <v>7</v>
      </c>
      <c r="B9" s="7">
        <v>1240</v>
      </c>
      <c r="C9" s="8" t="str">
        <f>X14</f>
        <v>萬芳B</v>
      </c>
      <c r="D9" s="8" t="s">
        <v>22</v>
      </c>
      <c r="E9" s="8" t="str">
        <f>V14</f>
        <v>滬江</v>
      </c>
      <c r="F9" s="8" t="str">
        <f>U14</f>
        <v>青年</v>
      </c>
      <c r="G9" s="8"/>
      <c r="H9" s="7"/>
      <c r="I9" s="9"/>
      <c r="J9" s="1"/>
      <c r="K9" s="6">
        <v>24</v>
      </c>
      <c r="L9" s="7">
        <v>1230</v>
      </c>
      <c r="M9" s="8" t="str">
        <f>V8</f>
        <v>TKC</v>
      </c>
      <c r="N9" s="8" t="s">
        <v>22</v>
      </c>
      <c r="O9" s="8" t="str">
        <f>X8</f>
        <v>師友</v>
      </c>
      <c r="P9" s="15" t="s">
        <v>30</v>
      </c>
      <c r="Q9" s="8"/>
      <c r="R9" s="7"/>
      <c r="S9" s="9"/>
      <c r="U9" s="27" t="s">
        <v>31</v>
      </c>
      <c r="V9" s="28" t="s">
        <v>32</v>
      </c>
      <c r="W9" s="28" t="s">
        <v>33</v>
      </c>
      <c r="X9" s="27" t="s">
        <v>34</v>
      </c>
      <c r="Y9" s="27" t="s">
        <v>35</v>
      </c>
      <c r="Z9" s="27" t="s">
        <v>36</v>
      </c>
      <c r="AA9" s="27" t="s">
        <v>37</v>
      </c>
      <c r="AE9" s="29"/>
    </row>
    <row r="10" spans="1:24" ht="16.5">
      <c r="A10" s="6">
        <v>8</v>
      </c>
      <c r="B10" s="7">
        <v>1325</v>
      </c>
      <c r="C10" s="8" t="str">
        <f>W13</f>
        <v>南湖紅</v>
      </c>
      <c r="D10" s="8" t="s">
        <v>22</v>
      </c>
      <c r="E10" s="8" t="str">
        <f>X13</f>
        <v>南湖綠</v>
      </c>
      <c r="F10" s="8" t="str">
        <f>U13</f>
        <v>少年</v>
      </c>
      <c r="G10" s="8"/>
      <c r="H10" s="7"/>
      <c r="I10" s="9"/>
      <c r="J10" s="1"/>
      <c r="K10" s="6">
        <v>25</v>
      </c>
      <c r="L10" s="7">
        <v>1315</v>
      </c>
      <c r="M10" s="8" t="str">
        <f>Z8</f>
        <v>師大</v>
      </c>
      <c r="N10" s="8" t="s">
        <v>22</v>
      </c>
      <c r="O10" s="8" t="str">
        <f>W8</f>
        <v>KF</v>
      </c>
      <c r="P10" s="8" t="str">
        <f>X10</f>
        <v>社會D</v>
      </c>
      <c r="Q10" s="8"/>
      <c r="R10" s="7"/>
      <c r="S10" s="9"/>
      <c r="U10" s="27" t="s">
        <v>38</v>
      </c>
      <c r="V10" s="27" t="s">
        <v>39</v>
      </c>
      <c r="W10" s="27" t="s">
        <v>30</v>
      </c>
      <c r="X10" s="27" t="s">
        <v>40</v>
      </c>
    </row>
    <row r="11" spans="1:19" ht="16.5">
      <c r="A11" s="6">
        <v>9</v>
      </c>
      <c r="B11" s="7">
        <v>1400</v>
      </c>
      <c r="C11" s="8" t="str">
        <f>V13</f>
        <v>興華A</v>
      </c>
      <c r="D11" s="8" t="s">
        <v>22</v>
      </c>
      <c r="E11" s="8" t="str">
        <f>Y13</f>
        <v>興華B</v>
      </c>
      <c r="F11" s="8" t="str">
        <f>U13</f>
        <v>少年</v>
      </c>
      <c r="G11" s="8"/>
      <c r="H11" s="7"/>
      <c r="I11" s="9"/>
      <c r="J11" s="1"/>
      <c r="K11" s="6">
        <v>26</v>
      </c>
      <c r="L11" s="7">
        <v>1400</v>
      </c>
      <c r="M11" s="8" t="s">
        <v>41</v>
      </c>
      <c r="N11" s="8" t="s">
        <v>22</v>
      </c>
      <c r="O11" s="8" t="s">
        <v>42</v>
      </c>
      <c r="P11" s="15" t="s">
        <v>66</v>
      </c>
      <c r="Q11" s="8"/>
      <c r="R11" s="7"/>
      <c r="S11" s="9"/>
    </row>
    <row r="12" spans="1:24" ht="16.5">
      <c r="A12" s="6">
        <v>10</v>
      </c>
      <c r="B12" s="7">
        <v>1435</v>
      </c>
      <c r="C12" s="8" t="str">
        <f>Y9</f>
        <v>安康</v>
      </c>
      <c r="D12" s="8" t="s">
        <v>22</v>
      </c>
      <c r="E12" s="8" t="str">
        <f>Z8</f>
        <v>師大</v>
      </c>
      <c r="F12" s="8" t="str">
        <f>X10</f>
        <v>社會D</v>
      </c>
      <c r="G12" s="8"/>
      <c r="H12" s="7"/>
      <c r="I12" s="9"/>
      <c r="J12" s="1"/>
      <c r="K12" s="6">
        <v>27</v>
      </c>
      <c r="L12" s="7">
        <v>1445</v>
      </c>
      <c r="M12" s="8" t="s">
        <v>43</v>
      </c>
      <c r="N12" s="8" t="s">
        <v>22</v>
      </c>
      <c r="O12" s="8" t="s">
        <v>44</v>
      </c>
      <c r="P12" s="15" t="s">
        <v>66</v>
      </c>
      <c r="Q12" s="8"/>
      <c r="R12" s="7"/>
      <c r="S12" s="9"/>
      <c r="U12" s="13" t="s">
        <v>45</v>
      </c>
      <c r="V12" s="30" t="s">
        <v>46</v>
      </c>
      <c r="W12" s="30" t="s">
        <v>47</v>
      </c>
      <c r="X12" s="30" t="s">
        <v>48</v>
      </c>
    </row>
    <row r="13" spans="1:25" ht="16.5">
      <c r="A13" s="6">
        <v>11</v>
      </c>
      <c r="B13" s="7">
        <v>1520</v>
      </c>
      <c r="C13" s="7" t="str">
        <f>V13</f>
        <v>興華A</v>
      </c>
      <c r="D13" s="8" t="s">
        <v>22</v>
      </c>
      <c r="E13" s="7" t="str">
        <f>X13</f>
        <v>南湖綠</v>
      </c>
      <c r="F13" s="8" t="str">
        <f>U13</f>
        <v>少年</v>
      </c>
      <c r="G13" s="8"/>
      <c r="H13" s="7"/>
      <c r="I13" s="9"/>
      <c r="J13" s="1"/>
      <c r="K13" s="6">
        <v>28</v>
      </c>
      <c r="L13" s="7">
        <v>1530</v>
      </c>
      <c r="M13" s="7" t="s">
        <v>49</v>
      </c>
      <c r="N13" s="8" t="s">
        <v>22</v>
      </c>
      <c r="O13" s="7" t="s">
        <v>50</v>
      </c>
      <c r="P13" s="15" t="s">
        <v>66</v>
      </c>
      <c r="Q13" s="8"/>
      <c r="R13" s="7"/>
      <c r="S13" s="9"/>
      <c r="U13" s="13" t="s">
        <v>51</v>
      </c>
      <c r="V13" s="31" t="s">
        <v>52</v>
      </c>
      <c r="W13" s="31" t="s">
        <v>53</v>
      </c>
      <c r="X13" s="31" t="s">
        <v>54</v>
      </c>
      <c r="Y13" s="13" t="s">
        <v>55</v>
      </c>
    </row>
    <row r="14" spans="1:24" ht="16.5">
      <c r="A14" s="6">
        <v>12</v>
      </c>
      <c r="B14" s="7">
        <v>1555</v>
      </c>
      <c r="C14" s="8" t="str">
        <f>AA9</f>
        <v>南崁B</v>
      </c>
      <c r="D14" s="8" t="s">
        <v>22</v>
      </c>
      <c r="E14" s="8" t="str">
        <f>W9</f>
        <v>北教藍</v>
      </c>
      <c r="F14" s="8" t="str">
        <f>U10</f>
        <v>社會A</v>
      </c>
      <c r="G14" s="8"/>
      <c r="H14" s="7"/>
      <c r="I14" s="9"/>
      <c r="J14" s="1"/>
      <c r="K14" s="6">
        <v>29</v>
      </c>
      <c r="L14" s="7">
        <v>1615</v>
      </c>
      <c r="M14" s="8" t="s">
        <v>56</v>
      </c>
      <c r="N14" s="8" t="s">
        <v>22</v>
      </c>
      <c r="O14" s="8" t="s">
        <v>57</v>
      </c>
      <c r="P14" s="15" t="s">
        <v>66</v>
      </c>
      <c r="Q14" s="8"/>
      <c r="R14" s="7"/>
      <c r="S14" s="9"/>
      <c r="U14" s="32" t="s">
        <v>58</v>
      </c>
      <c r="V14" s="32" t="s">
        <v>59</v>
      </c>
      <c r="W14" s="32" t="s">
        <v>47</v>
      </c>
      <c r="X14" s="32" t="s">
        <v>48</v>
      </c>
    </row>
    <row r="15" spans="1:24" ht="15.75" customHeight="1">
      <c r="A15" s="6">
        <v>13</v>
      </c>
      <c r="B15" s="7">
        <v>1640</v>
      </c>
      <c r="C15" s="8" t="str">
        <f>Y9</f>
        <v>安康</v>
      </c>
      <c r="D15" s="8" t="s">
        <v>22</v>
      </c>
      <c r="E15" s="15" t="s">
        <v>27</v>
      </c>
      <c r="F15" s="8" t="str">
        <f>X10</f>
        <v>社會D</v>
      </c>
      <c r="G15" s="8"/>
      <c r="H15" s="7"/>
      <c r="I15" s="9"/>
      <c r="J15" s="1"/>
      <c r="K15" s="6">
        <v>30</v>
      </c>
      <c r="L15" s="7">
        <v>1700</v>
      </c>
      <c r="M15" s="8" t="s">
        <v>60</v>
      </c>
      <c r="N15" s="8" t="s">
        <v>22</v>
      </c>
      <c r="O15" s="8" t="s">
        <v>67</v>
      </c>
      <c r="P15" s="15" t="s">
        <v>61</v>
      </c>
      <c r="Q15" s="8"/>
      <c r="R15" s="7"/>
      <c r="S15" s="9"/>
      <c r="U15" s="4" t="s">
        <v>68</v>
      </c>
      <c r="V15" s="4" t="s">
        <v>69</v>
      </c>
      <c r="W15" s="4" t="s">
        <v>70</v>
      </c>
      <c r="X15" s="4" t="s">
        <v>71</v>
      </c>
    </row>
    <row r="16" spans="1:24" ht="15.75" customHeight="1">
      <c r="A16" s="6">
        <v>14</v>
      </c>
      <c r="B16" s="7">
        <v>1725</v>
      </c>
      <c r="C16" s="8" t="str">
        <f>Z9</f>
        <v>南崁A</v>
      </c>
      <c r="D16" s="8"/>
      <c r="E16" s="8" t="str">
        <f>U9</f>
        <v>東大B</v>
      </c>
      <c r="F16" s="8" t="str">
        <f>V10</f>
        <v>社會B</v>
      </c>
      <c r="G16" s="8"/>
      <c r="H16" s="7"/>
      <c r="I16" s="9"/>
      <c r="J16" s="1"/>
      <c r="K16" s="6">
        <v>31</v>
      </c>
      <c r="L16" s="7">
        <v>1745</v>
      </c>
      <c r="M16" s="8" t="s">
        <v>62</v>
      </c>
      <c r="N16" s="8" t="s">
        <v>22</v>
      </c>
      <c r="O16" s="8" t="s">
        <v>72</v>
      </c>
      <c r="P16" s="15" t="s">
        <v>11</v>
      </c>
      <c r="Q16" s="8"/>
      <c r="R16" s="7"/>
      <c r="S16" s="9"/>
      <c r="U16" s="4" t="s">
        <v>73</v>
      </c>
      <c r="V16" s="4" t="s">
        <v>74</v>
      </c>
      <c r="W16" s="4" t="s">
        <v>75</v>
      </c>
      <c r="X16" s="4" t="s">
        <v>76</v>
      </c>
    </row>
    <row r="17" spans="1:19" ht="15.75" customHeight="1">
      <c r="A17" s="6">
        <v>15</v>
      </c>
      <c r="B17" s="7">
        <v>1810</v>
      </c>
      <c r="C17" s="8" t="str">
        <f>W8</f>
        <v>KF</v>
      </c>
      <c r="D17" s="8"/>
      <c r="E17" s="8" t="str">
        <f>Y9</f>
        <v>安康</v>
      </c>
      <c r="F17" s="8" t="str">
        <f>X10</f>
        <v>社會D</v>
      </c>
      <c r="G17" s="8"/>
      <c r="H17" s="7"/>
      <c r="I17" s="9"/>
      <c r="J17" s="1"/>
      <c r="K17" s="6">
        <v>32</v>
      </c>
      <c r="L17" s="7">
        <v>1830</v>
      </c>
      <c r="M17" s="8" t="s">
        <v>77</v>
      </c>
      <c r="N17" s="8" t="s">
        <v>78</v>
      </c>
      <c r="O17" s="8" t="s">
        <v>67</v>
      </c>
      <c r="P17" s="15" t="s">
        <v>11</v>
      </c>
      <c r="Q17" s="8"/>
      <c r="R17" s="7"/>
      <c r="S17" s="9"/>
    </row>
    <row r="18" spans="1:19" ht="15.75" customHeight="1" thickBot="1">
      <c r="A18" s="6">
        <v>16</v>
      </c>
      <c r="B18" s="7">
        <v>1855</v>
      </c>
      <c r="C18" s="8" t="str">
        <f>V8</f>
        <v>TKC</v>
      </c>
      <c r="D18" s="8"/>
      <c r="E18" s="8" t="str">
        <f>X9</f>
        <v>實踐</v>
      </c>
      <c r="F18" s="8" t="str">
        <f>W10</f>
        <v>社會C</v>
      </c>
      <c r="G18" s="8"/>
      <c r="H18" s="7"/>
      <c r="I18" s="9"/>
      <c r="J18" s="1"/>
      <c r="K18" s="23">
        <v>33</v>
      </c>
      <c r="L18" s="24">
        <v>1915</v>
      </c>
      <c r="M18" s="34" t="s">
        <v>79</v>
      </c>
      <c r="N18" s="34" t="s">
        <v>78</v>
      </c>
      <c r="O18" s="34" t="s">
        <v>67</v>
      </c>
      <c r="P18" s="35" t="s">
        <v>11</v>
      </c>
      <c r="Q18" s="34"/>
      <c r="R18" s="24"/>
      <c r="S18" s="36"/>
    </row>
    <row r="19" spans="1:16" ht="17.25" thickBot="1" thickTop="1">
      <c r="A19" s="23">
        <v>17</v>
      </c>
      <c r="B19" s="24">
        <v>1940</v>
      </c>
      <c r="C19" s="24" t="str">
        <f>Y8</f>
        <v>金龍</v>
      </c>
      <c r="D19" s="24"/>
      <c r="E19" s="24" t="str">
        <f>W8</f>
        <v>KF</v>
      </c>
      <c r="F19" s="24" t="str">
        <f>X10</f>
        <v>社會D</v>
      </c>
      <c r="G19" s="24"/>
      <c r="H19" s="24"/>
      <c r="I19" s="33"/>
      <c r="J19" s="1"/>
      <c r="K19" s="1"/>
      <c r="L19" s="1"/>
      <c r="M19" s="3"/>
      <c r="N19" s="1"/>
      <c r="O19" s="1"/>
      <c r="P19" s="1"/>
    </row>
    <row r="20" spans="1:20" ht="17.25" thickTop="1">
      <c r="A20" s="55" t="s">
        <v>80</v>
      </c>
      <c r="B20" s="56"/>
      <c r="C20" s="56"/>
      <c r="D20" s="56"/>
      <c r="E20" s="56"/>
      <c r="F20" s="56"/>
      <c r="G20" s="56"/>
      <c r="H20" s="56"/>
      <c r="I20" s="57"/>
      <c r="J20" s="1"/>
      <c r="K20" s="58"/>
      <c r="L20" s="58"/>
      <c r="M20" s="58"/>
      <c r="N20" s="58"/>
      <c r="O20" s="58"/>
      <c r="P20" s="58"/>
      <c r="Q20" s="58"/>
      <c r="R20" s="58"/>
      <c r="S20" s="58"/>
      <c r="T20" s="4" t="str">
        <f>IF(TRUE,IF(G3&gt;H3,"C3"),IF(G3&lt;H3,"D3"))</f>
        <v>C3</v>
      </c>
    </row>
    <row r="21" spans="1:19" ht="33">
      <c r="A21" s="14" t="s">
        <v>0</v>
      </c>
      <c r="B21" s="15" t="s">
        <v>1</v>
      </c>
      <c r="C21" s="59" t="s">
        <v>2</v>
      </c>
      <c r="D21" s="60"/>
      <c r="E21" s="60"/>
      <c r="F21" s="15" t="s">
        <v>3</v>
      </c>
      <c r="G21" s="59" t="s">
        <v>4</v>
      </c>
      <c r="H21" s="60"/>
      <c r="I21" s="16" t="s">
        <v>5</v>
      </c>
      <c r="K21" s="22"/>
      <c r="L21" s="22"/>
      <c r="M21" s="61"/>
      <c r="N21" s="62"/>
      <c r="O21" s="62"/>
      <c r="P21" s="22"/>
      <c r="Q21" s="61"/>
      <c r="R21" s="62"/>
      <c r="S21" s="22"/>
    </row>
    <row r="22" spans="1:19" ht="16.5">
      <c r="A22" s="6">
        <v>34</v>
      </c>
      <c r="B22" s="7">
        <v>830</v>
      </c>
      <c r="C22" s="8" t="str">
        <f>U15</f>
        <v>e敗</v>
      </c>
      <c r="D22" s="8" t="s">
        <v>78</v>
      </c>
      <c r="E22" s="8" t="str">
        <f>V15</f>
        <v>f敗</v>
      </c>
      <c r="F22" s="15" t="s">
        <v>81</v>
      </c>
      <c r="G22" s="8"/>
      <c r="H22" s="7"/>
      <c r="I22" s="9"/>
      <c r="K22" s="1"/>
      <c r="L22" s="1"/>
      <c r="M22" s="22"/>
      <c r="N22" s="3"/>
      <c r="O22" s="22"/>
      <c r="P22" s="22"/>
      <c r="Q22" s="3"/>
      <c r="R22" s="1"/>
      <c r="S22" s="12"/>
    </row>
    <row r="23" spans="1:19" ht="16.5">
      <c r="A23" s="6">
        <v>35</v>
      </c>
      <c r="B23" s="7">
        <v>905</v>
      </c>
      <c r="C23" s="8" t="str">
        <f>W15</f>
        <v>g敗</v>
      </c>
      <c r="D23" s="8" t="s">
        <v>22</v>
      </c>
      <c r="E23" s="8" t="str">
        <f>X15</f>
        <v>h敗</v>
      </c>
      <c r="F23" s="15" t="s">
        <v>12</v>
      </c>
      <c r="G23" s="8"/>
      <c r="H23" s="7"/>
      <c r="I23" s="9"/>
      <c r="K23" s="1"/>
      <c r="L23" s="1"/>
      <c r="M23" s="22"/>
      <c r="N23" s="3"/>
      <c r="O23" s="22"/>
      <c r="P23" s="22"/>
      <c r="Q23" s="3"/>
      <c r="R23" s="1"/>
      <c r="S23" s="12"/>
    </row>
    <row r="24" spans="1:19" ht="16.5">
      <c r="A24" s="6">
        <v>36</v>
      </c>
      <c r="B24" s="7">
        <v>940</v>
      </c>
      <c r="C24" s="8" t="str">
        <f>U16</f>
        <v>e勝</v>
      </c>
      <c r="D24" s="8" t="s">
        <v>22</v>
      </c>
      <c r="E24" s="8" t="str">
        <f>V16</f>
        <v>f勝</v>
      </c>
      <c r="F24" s="15" t="s">
        <v>12</v>
      </c>
      <c r="G24" s="8"/>
      <c r="H24" s="7"/>
      <c r="I24" s="9"/>
      <c r="K24" s="1"/>
      <c r="L24" s="1"/>
      <c r="M24" s="22"/>
      <c r="N24" s="3"/>
      <c r="O24" s="22"/>
      <c r="P24" s="22"/>
      <c r="Q24" s="3"/>
      <c r="R24" s="1"/>
      <c r="S24" s="12"/>
    </row>
    <row r="25" spans="1:19" ht="16.5">
      <c r="A25" s="6">
        <v>37</v>
      </c>
      <c r="B25" s="7">
        <v>1035</v>
      </c>
      <c r="C25" s="8" t="str">
        <f>W16</f>
        <v>g勝</v>
      </c>
      <c r="D25" s="8" t="s">
        <v>22</v>
      </c>
      <c r="E25" s="8" t="str">
        <f>X16</f>
        <v>h勝</v>
      </c>
      <c r="F25" s="15" t="s">
        <v>12</v>
      </c>
      <c r="G25" s="8"/>
      <c r="H25" s="7"/>
      <c r="I25" s="9"/>
      <c r="K25" s="1"/>
      <c r="L25" s="1"/>
      <c r="M25" s="22"/>
      <c r="N25" s="3"/>
      <c r="O25" s="22"/>
      <c r="P25" s="22"/>
      <c r="Q25" s="3"/>
      <c r="R25" s="1"/>
      <c r="S25" s="12"/>
    </row>
    <row r="26" spans="1:19" ht="16.5">
      <c r="A26" s="6">
        <v>38</v>
      </c>
      <c r="B26" s="7">
        <v>1130</v>
      </c>
      <c r="C26" s="8" t="str">
        <f>C22</f>
        <v>e敗</v>
      </c>
      <c r="D26" s="8" t="s">
        <v>22</v>
      </c>
      <c r="E26" s="8" t="str">
        <f>X15</f>
        <v>h敗</v>
      </c>
      <c r="F26" s="7" t="s">
        <v>82</v>
      </c>
      <c r="G26" s="7"/>
      <c r="H26" s="7"/>
      <c r="I26" s="9"/>
      <c r="K26" s="1"/>
      <c r="L26" s="1"/>
      <c r="M26" s="22"/>
      <c r="N26" s="3"/>
      <c r="O26" s="22"/>
      <c r="P26" s="21"/>
      <c r="Q26" s="1"/>
      <c r="R26" s="1"/>
      <c r="S26" s="12"/>
    </row>
    <row r="27" spans="1:19" ht="16.5">
      <c r="A27" s="6">
        <v>39</v>
      </c>
      <c r="B27" s="7">
        <v>1205</v>
      </c>
      <c r="C27" s="8" t="str">
        <f>V15</f>
        <v>f敗</v>
      </c>
      <c r="D27" s="8" t="s">
        <v>22</v>
      </c>
      <c r="E27" s="8" t="str">
        <f>W15</f>
        <v>g敗</v>
      </c>
      <c r="F27" s="15" t="s">
        <v>12</v>
      </c>
      <c r="G27" s="8"/>
      <c r="H27" s="7"/>
      <c r="I27" s="9"/>
      <c r="K27" s="1"/>
      <c r="L27" s="1"/>
      <c r="M27" s="22"/>
      <c r="N27" s="3"/>
      <c r="O27" s="22"/>
      <c r="P27" s="22"/>
      <c r="Q27" s="3"/>
      <c r="R27" s="1"/>
      <c r="S27" s="12"/>
    </row>
    <row r="28" spans="1:19" ht="16.5">
      <c r="A28" s="6">
        <v>40</v>
      </c>
      <c r="B28" s="7">
        <v>1240</v>
      </c>
      <c r="C28" s="8" t="str">
        <f>W12</f>
        <v>萬芳A</v>
      </c>
      <c r="D28" s="8" t="s">
        <v>22</v>
      </c>
      <c r="E28" s="8" t="str">
        <f>V12</f>
        <v>長安</v>
      </c>
      <c r="F28" s="8" t="str">
        <f>U12</f>
        <v>青少年</v>
      </c>
      <c r="G28" s="8"/>
      <c r="H28" s="7"/>
      <c r="I28" s="9"/>
      <c r="K28" s="1"/>
      <c r="L28" s="1"/>
      <c r="M28" s="22"/>
      <c r="N28" s="3"/>
      <c r="O28" s="22"/>
      <c r="P28" s="22"/>
      <c r="Q28" s="3"/>
      <c r="R28" s="1"/>
      <c r="S28" s="12"/>
    </row>
    <row r="29" spans="1:19" ht="16.5">
      <c r="A29" s="6">
        <v>41</v>
      </c>
      <c r="B29" s="7">
        <v>1315</v>
      </c>
      <c r="C29" s="8" t="str">
        <f>U16</f>
        <v>e勝</v>
      </c>
      <c r="D29" s="8" t="s">
        <v>22</v>
      </c>
      <c r="E29" s="8" t="str">
        <f>X16</f>
        <v>h勝</v>
      </c>
      <c r="F29" s="15" t="s">
        <v>12</v>
      </c>
      <c r="G29" s="8"/>
      <c r="H29" s="7"/>
      <c r="I29" s="9"/>
      <c r="K29" s="1"/>
      <c r="L29" s="1"/>
      <c r="M29" s="22"/>
      <c r="N29" s="3"/>
      <c r="O29" s="22"/>
      <c r="P29" s="22"/>
      <c r="Q29" s="3"/>
      <c r="R29" s="1"/>
      <c r="S29" s="12"/>
    </row>
    <row r="30" spans="1:19" ht="16.5">
      <c r="A30" s="6">
        <v>42</v>
      </c>
      <c r="B30" s="7">
        <v>1410</v>
      </c>
      <c r="C30" s="8" t="str">
        <f>W16</f>
        <v>g勝</v>
      </c>
      <c r="D30" s="8" t="s">
        <v>22</v>
      </c>
      <c r="E30" s="8" t="str">
        <f>V16</f>
        <v>f勝</v>
      </c>
      <c r="F30" s="15" t="s">
        <v>12</v>
      </c>
      <c r="G30" s="8"/>
      <c r="H30" s="7"/>
      <c r="I30" s="9"/>
      <c r="K30" s="1"/>
      <c r="L30" s="1"/>
      <c r="M30" s="22"/>
      <c r="N30" s="3"/>
      <c r="O30" s="22"/>
      <c r="P30" s="22"/>
      <c r="Q30" s="3"/>
      <c r="R30" s="1"/>
      <c r="S30" s="12"/>
    </row>
    <row r="31" spans="1:19" ht="16.5">
      <c r="A31" s="6">
        <v>43</v>
      </c>
      <c r="B31" s="7">
        <v>1505</v>
      </c>
      <c r="C31" s="8" t="str">
        <f>V15</f>
        <v>f敗</v>
      </c>
      <c r="D31" s="8" t="s">
        <v>22</v>
      </c>
      <c r="E31" s="8" t="str">
        <f>X15</f>
        <v>h敗</v>
      </c>
      <c r="F31" s="15" t="s">
        <v>12</v>
      </c>
      <c r="G31" s="8"/>
      <c r="H31" s="7"/>
      <c r="I31" s="9"/>
      <c r="K31" s="1"/>
      <c r="L31" s="1"/>
      <c r="M31" s="22"/>
      <c r="N31" s="3"/>
      <c r="O31" s="22"/>
      <c r="P31" s="22"/>
      <c r="Q31" s="3"/>
      <c r="R31" s="1"/>
      <c r="S31" s="12"/>
    </row>
    <row r="32" spans="1:19" ht="16.5">
      <c r="A32" s="6">
        <v>44</v>
      </c>
      <c r="B32" s="7">
        <v>1540</v>
      </c>
      <c r="C32" s="7" t="str">
        <f>U15</f>
        <v>e敗</v>
      </c>
      <c r="D32" s="8" t="s">
        <v>22</v>
      </c>
      <c r="E32" s="7" t="str">
        <f>W15</f>
        <v>g敗</v>
      </c>
      <c r="F32" s="15" t="s">
        <v>12</v>
      </c>
      <c r="G32" s="8"/>
      <c r="H32" s="7"/>
      <c r="I32" s="9"/>
      <c r="K32" s="1"/>
      <c r="L32" s="1"/>
      <c r="M32" s="21"/>
      <c r="N32" s="3"/>
      <c r="O32" s="21"/>
      <c r="P32" s="22"/>
      <c r="Q32" s="3"/>
      <c r="R32" s="1"/>
      <c r="S32" s="12"/>
    </row>
    <row r="33" spans="1:19" ht="16.5">
      <c r="A33" s="6">
        <v>45</v>
      </c>
      <c r="B33" s="7">
        <v>1615</v>
      </c>
      <c r="C33" s="8" t="str">
        <f>W12</f>
        <v>萬芳A</v>
      </c>
      <c r="D33" s="8" t="s">
        <v>22</v>
      </c>
      <c r="E33" s="8" t="str">
        <f>V14</f>
        <v>滬江</v>
      </c>
      <c r="F33" s="8" t="str">
        <f>U14</f>
        <v>青年</v>
      </c>
      <c r="G33" s="8"/>
      <c r="H33" s="7"/>
      <c r="I33" s="9"/>
      <c r="K33" s="1"/>
      <c r="L33" s="1"/>
      <c r="M33" s="22"/>
      <c r="N33" s="3"/>
      <c r="O33" s="22"/>
      <c r="P33" s="22"/>
      <c r="Q33" s="3"/>
      <c r="R33" s="1"/>
      <c r="S33" s="12"/>
    </row>
    <row r="34" spans="1:19" ht="16.5">
      <c r="A34" s="6">
        <v>46</v>
      </c>
      <c r="B34" s="7">
        <v>1700</v>
      </c>
      <c r="C34" s="8" t="str">
        <f>V16</f>
        <v>f勝</v>
      </c>
      <c r="D34" s="8" t="s">
        <v>22</v>
      </c>
      <c r="E34" s="8" t="str">
        <f>X16</f>
        <v>h勝</v>
      </c>
      <c r="F34" s="15" t="s">
        <v>12</v>
      </c>
      <c r="G34" s="8"/>
      <c r="H34" s="7"/>
      <c r="I34" s="9"/>
      <c r="K34" s="1"/>
      <c r="L34" s="1"/>
      <c r="M34" s="22"/>
      <c r="N34" s="3"/>
      <c r="O34" s="22"/>
      <c r="P34" s="22"/>
      <c r="Q34" s="3"/>
      <c r="R34" s="1"/>
      <c r="S34" s="12"/>
    </row>
    <row r="35" spans="1:9" ht="17.25" thickBot="1">
      <c r="A35" s="37">
        <v>47</v>
      </c>
      <c r="B35" s="24">
        <v>1755</v>
      </c>
      <c r="C35" s="34" t="str">
        <f>U16</f>
        <v>e勝</v>
      </c>
      <c r="D35" s="34" t="s">
        <v>22</v>
      </c>
      <c r="E35" s="25" t="s">
        <v>83</v>
      </c>
      <c r="F35" s="25" t="s">
        <v>84</v>
      </c>
      <c r="G35" s="24"/>
      <c r="H35" s="24"/>
      <c r="I35" s="33"/>
    </row>
    <row r="36" spans="1:6" ht="16.5" thickTop="1">
      <c r="A36" s="2"/>
      <c r="B36" s="1"/>
      <c r="C36" s="3"/>
      <c r="D36" s="1"/>
      <c r="E36" s="1"/>
      <c r="F36" s="1"/>
    </row>
    <row r="38" ht="16.5" customHeight="1"/>
    <row r="39" ht="19.5" customHeight="1"/>
    <row r="64" spans="3:5" ht="15.75">
      <c r="C64" s="3"/>
      <c r="D64" s="3"/>
      <c r="E64" s="3"/>
    </row>
    <row r="66" ht="15.75">
      <c r="A66" s="54"/>
    </row>
    <row r="67" ht="17.25" customHeight="1">
      <c r="A67" s="54"/>
    </row>
    <row r="68" ht="16.5" customHeight="1"/>
    <row r="69" ht="17.25" customHeight="1"/>
    <row r="135" ht="17.25" customHeight="1"/>
    <row r="136" ht="16.5" customHeight="1"/>
    <row r="137" ht="17.25" customHeight="1"/>
  </sheetData>
  <mergeCells count="13">
    <mergeCell ref="A1:I1"/>
    <mergeCell ref="K1:S1"/>
    <mergeCell ref="C2:E2"/>
    <mergeCell ref="G2:H2"/>
    <mergeCell ref="M2:O2"/>
    <mergeCell ref="Q2:R2"/>
    <mergeCell ref="A66:A67"/>
    <mergeCell ref="A20:I20"/>
    <mergeCell ref="K20:S20"/>
    <mergeCell ref="C21:E21"/>
    <mergeCell ref="G21:H21"/>
    <mergeCell ref="M21:O21"/>
    <mergeCell ref="Q21:R2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16">
      <selection activeCell="O30" sqref="O30"/>
    </sheetView>
  </sheetViews>
  <sheetFormatPr defaultColWidth="9.00390625" defaultRowHeight="16.5"/>
  <cols>
    <col min="1" max="1" width="3.75390625" style="38" customWidth="1"/>
    <col min="2" max="2" width="4.375" style="38" customWidth="1"/>
    <col min="3" max="3" width="7.75390625" style="38" customWidth="1"/>
    <col min="4" max="4" width="2.25390625" style="38" customWidth="1"/>
    <col min="5" max="5" width="8.00390625" style="38" customWidth="1"/>
    <col min="6" max="6" width="6.25390625" style="38" customWidth="1"/>
    <col min="7" max="8" width="3.75390625" style="38" customWidth="1"/>
    <col min="9" max="9" width="7.875" style="38" customWidth="1"/>
    <col min="10" max="10" width="1.12109375" style="65" customWidth="1"/>
    <col min="11" max="11" width="3.75390625" style="38" customWidth="1"/>
    <col min="12" max="12" width="4.375" style="38" customWidth="1"/>
    <col min="13" max="13" width="7.625" style="38" customWidth="1"/>
    <col min="14" max="14" width="2.25390625" style="38" customWidth="1"/>
    <col min="15" max="15" width="7.875" style="38" customWidth="1"/>
    <col min="16" max="16" width="6.25390625" style="38" customWidth="1"/>
    <col min="17" max="18" width="2.50390625" style="38" customWidth="1"/>
    <col min="19" max="19" width="6.875" style="38" customWidth="1"/>
    <col min="20" max="16384" width="9.00390625" style="38" customWidth="1"/>
  </cols>
  <sheetData>
    <row r="1" spans="1:20" ht="15" thickBo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4"/>
      <c r="K1" s="68" t="s">
        <v>14</v>
      </c>
      <c r="L1" s="68"/>
      <c r="M1" s="68"/>
      <c r="N1" s="68"/>
      <c r="O1" s="68"/>
      <c r="P1" s="68"/>
      <c r="Q1" s="68"/>
      <c r="R1" s="68"/>
      <c r="S1" s="68"/>
      <c r="T1" s="42"/>
    </row>
    <row r="2" spans="1:19" ht="14.25">
      <c r="A2" s="53" t="s">
        <v>0</v>
      </c>
      <c r="B2" s="46" t="s">
        <v>1</v>
      </c>
      <c r="C2" s="63" t="s">
        <v>2</v>
      </c>
      <c r="D2" s="63"/>
      <c r="E2" s="63"/>
      <c r="F2" s="46" t="s">
        <v>3</v>
      </c>
      <c r="G2" s="63" t="s">
        <v>4</v>
      </c>
      <c r="H2" s="63"/>
      <c r="I2" s="52" t="s">
        <v>5</v>
      </c>
      <c r="K2" s="50" t="s">
        <v>0</v>
      </c>
      <c r="L2" s="46" t="s">
        <v>1</v>
      </c>
      <c r="M2" s="66" t="s">
        <v>2</v>
      </c>
      <c r="N2" s="70"/>
      <c r="O2" s="67"/>
      <c r="P2" s="46" t="s">
        <v>3</v>
      </c>
      <c r="Q2" s="66" t="s">
        <v>4</v>
      </c>
      <c r="R2" s="67"/>
      <c r="S2" s="51" t="s">
        <v>5</v>
      </c>
    </row>
    <row r="3" spans="1:19" ht="16.5">
      <c r="A3" s="48">
        <v>1</v>
      </c>
      <c r="B3" s="39">
        <v>830</v>
      </c>
      <c r="C3" s="39" t="s">
        <v>6</v>
      </c>
      <c r="D3" s="41" t="s">
        <v>85</v>
      </c>
      <c r="E3" s="39" t="s">
        <v>8</v>
      </c>
      <c r="F3" s="39" t="s">
        <v>86</v>
      </c>
      <c r="G3" s="39">
        <v>7</v>
      </c>
      <c r="H3" s="39">
        <v>1</v>
      </c>
      <c r="I3" s="4" t="str">
        <f>IF(G3="","?",IF(G3&gt;H3,C3,E3))</f>
        <v>萬芳A</v>
      </c>
      <c r="K3" s="48">
        <v>18</v>
      </c>
      <c r="L3" s="39">
        <v>830</v>
      </c>
      <c r="M3" s="39" t="s">
        <v>9</v>
      </c>
      <c r="N3" s="41" t="s">
        <v>85</v>
      </c>
      <c r="O3" s="39" t="s">
        <v>87</v>
      </c>
      <c r="P3" s="39" t="s">
        <v>88</v>
      </c>
      <c r="Q3" s="39">
        <v>12</v>
      </c>
      <c r="R3" s="39">
        <v>1</v>
      </c>
      <c r="S3" s="40" t="str">
        <f>IF(Q3="","?",IF(Q3&gt;R3,M3,O3))</f>
        <v>南湖紅</v>
      </c>
    </row>
    <row r="4" spans="1:19" ht="16.5">
      <c r="A4" s="48">
        <v>2</v>
      </c>
      <c r="B4" s="39">
        <v>905</v>
      </c>
      <c r="C4" s="39" t="s">
        <v>89</v>
      </c>
      <c r="D4" s="41" t="s">
        <v>85</v>
      </c>
      <c r="E4" s="39" t="s">
        <v>90</v>
      </c>
      <c r="F4" s="39" t="s">
        <v>91</v>
      </c>
      <c r="G4" s="39">
        <v>15</v>
      </c>
      <c r="H4" s="39">
        <v>7</v>
      </c>
      <c r="I4" s="4" t="str">
        <f aca="true" t="shared" si="0" ref="I4:I19">IF(G4="","?",IF(G4&gt;H4,C4,E4))</f>
        <v>東大A</v>
      </c>
      <c r="K4" s="48">
        <v>19</v>
      </c>
      <c r="L4" s="39">
        <v>905</v>
      </c>
      <c r="M4" s="39" t="s">
        <v>89</v>
      </c>
      <c r="N4" s="41" t="s">
        <v>85</v>
      </c>
      <c r="O4" s="39" t="s">
        <v>92</v>
      </c>
      <c r="P4" s="39" t="s">
        <v>91</v>
      </c>
      <c r="Q4" s="39">
        <v>14</v>
      </c>
      <c r="R4" s="39">
        <v>5</v>
      </c>
      <c r="S4" s="40" t="str">
        <f aca="true" t="shared" si="1" ref="S4:S18">IF(Q4="","?",IF(Q4&gt;R4,M4,O4))</f>
        <v>東大A</v>
      </c>
    </row>
    <row r="5" spans="1:19" ht="16.5">
      <c r="A5" s="48">
        <v>3</v>
      </c>
      <c r="B5" s="39">
        <v>950</v>
      </c>
      <c r="C5" s="39" t="s">
        <v>6</v>
      </c>
      <c r="D5" s="41" t="s">
        <v>85</v>
      </c>
      <c r="E5" s="39" t="s">
        <v>8</v>
      </c>
      <c r="F5" s="39" t="s">
        <v>93</v>
      </c>
      <c r="G5" s="39">
        <v>11</v>
      </c>
      <c r="H5" s="39">
        <v>3</v>
      </c>
      <c r="I5" s="4" t="str">
        <f t="shared" si="0"/>
        <v>萬芳A</v>
      </c>
      <c r="K5" s="48">
        <v>20</v>
      </c>
      <c r="L5" s="39">
        <v>950</v>
      </c>
      <c r="M5" s="39" t="s">
        <v>94</v>
      </c>
      <c r="N5" s="41" t="s">
        <v>85</v>
      </c>
      <c r="O5" s="39" t="s">
        <v>95</v>
      </c>
      <c r="P5" s="39" t="s">
        <v>96</v>
      </c>
      <c r="Q5" s="39">
        <v>9</v>
      </c>
      <c r="R5" s="39">
        <v>10</v>
      </c>
      <c r="S5" s="40" t="str">
        <f t="shared" si="1"/>
        <v>金龍</v>
      </c>
    </row>
    <row r="6" spans="1:19" ht="16.5">
      <c r="A6" s="48">
        <v>4</v>
      </c>
      <c r="B6" s="39">
        <v>1035</v>
      </c>
      <c r="C6" s="39" t="s">
        <v>97</v>
      </c>
      <c r="D6" s="41" t="s">
        <v>85</v>
      </c>
      <c r="E6" s="39" t="s">
        <v>98</v>
      </c>
      <c r="F6" s="39" t="s">
        <v>99</v>
      </c>
      <c r="G6" s="39">
        <v>22</v>
      </c>
      <c r="H6" s="39">
        <v>5</v>
      </c>
      <c r="I6" s="4" t="str">
        <f t="shared" si="0"/>
        <v>北教黃</v>
      </c>
      <c r="K6" s="48">
        <v>21</v>
      </c>
      <c r="L6" s="39">
        <v>1035</v>
      </c>
      <c r="M6" s="39" t="s">
        <v>87</v>
      </c>
      <c r="N6" s="41" t="s">
        <v>85</v>
      </c>
      <c r="O6" s="39" t="s">
        <v>100</v>
      </c>
      <c r="P6" s="39" t="s">
        <v>88</v>
      </c>
      <c r="Q6" s="39">
        <v>1</v>
      </c>
      <c r="R6" s="39">
        <v>3</v>
      </c>
      <c r="S6" s="40" t="str">
        <f t="shared" si="1"/>
        <v>南湖綠</v>
      </c>
    </row>
    <row r="7" spans="1:19" ht="16.5">
      <c r="A7" s="48">
        <v>5</v>
      </c>
      <c r="B7" s="39">
        <v>1120</v>
      </c>
      <c r="C7" s="39" t="s">
        <v>8</v>
      </c>
      <c r="D7" s="41" t="s">
        <v>85</v>
      </c>
      <c r="E7" s="39" t="s">
        <v>101</v>
      </c>
      <c r="F7" s="39" t="s">
        <v>86</v>
      </c>
      <c r="G7" s="39">
        <v>11</v>
      </c>
      <c r="H7" s="39">
        <v>9</v>
      </c>
      <c r="I7" s="4" t="str">
        <f t="shared" si="0"/>
        <v>萬芳B</v>
      </c>
      <c r="K7" s="48">
        <v>22</v>
      </c>
      <c r="L7" s="39">
        <v>1110</v>
      </c>
      <c r="M7" s="39" t="s">
        <v>97</v>
      </c>
      <c r="N7" s="41" t="s">
        <v>85</v>
      </c>
      <c r="O7" s="39" t="s">
        <v>102</v>
      </c>
      <c r="P7" s="39" t="s">
        <v>99</v>
      </c>
      <c r="Q7" s="39">
        <v>13</v>
      </c>
      <c r="R7" s="39">
        <v>5</v>
      </c>
      <c r="S7" s="40" t="str">
        <f t="shared" si="1"/>
        <v>北教黃</v>
      </c>
    </row>
    <row r="8" spans="1:19" ht="16.5">
      <c r="A8" s="48">
        <v>6</v>
      </c>
      <c r="B8" s="39">
        <v>1155</v>
      </c>
      <c r="C8" s="39" t="s">
        <v>7</v>
      </c>
      <c r="D8" s="41" t="s">
        <v>85</v>
      </c>
      <c r="E8" s="39" t="s">
        <v>103</v>
      </c>
      <c r="F8" s="39" t="s">
        <v>104</v>
      </c>
      <c r="G8" s="39">
        <v>13</v>
      </c>
      <c r="H8" s="39">
        <v>14</v>
      </c>
      <c r="I8" s="4" t="str">
        <f t="shared" si="0"/>
        <v>師友</v>
      </c>
      <c r="K8" s="48">
        <v>23</v>
      </c>
      <c r="L8" s="39">
        <v>1155</v>
      </c>
      <c r="M8" s="39" t="s">
        <v>105</v>
      </c>
      <c r="N8" s="41" t="s">
        <v>85</v>
      </c>
      <c r="O8" s="39" t="s">
        <v>9</v>
      </c>
      <c r="P8" s="39" t="s">
        <v>88</v>
      </c>
      <c r="Q8" s="39">
        <v>6</v>
      </c>
      <c r="R8" s="39">
        <v>8</v>
      </c>
      <c r="S8" s="40" t="str">
        <f t="shared" si="1"/>
        <v>南湖紅</v>
      </c>
    </row>
    <row r="9" spans="1:19" ht="16.5">
      <c r="A9" s="48">
        <v>7</v>
      </c>
      <c r="B9" s="39">
        <v>1240</v>
      </c>
      <c r="C9" s="39" t="s">
        <v>8</v>
      </c>
      <c r="D9" s="41" t="s">
        <v>85</v>
      </c>
      <c r="E9" s="39" t="s">
        <v>106</v>
      </c>
      <c r="F9" s="39" t="s">
        <v>93</v>
      </c>
      <c r="G9" s="39">
        <v>11</v>
      </c>
      <c r="H9" s="39">
        <v>12</v>
      </c>
      <c r="I9" s="4" t="str">
        <f t="shared" si="0"/>
        <v>滬江</v>
      </c>
      <c r="K9" s="48">
        <v>24</v>
      </c>
      <c r="L9" s="39">
        <v>1230</v>
      </c>
      <c r="M9" s="39" t="s">
        <v>107</v>
      </c>
      <c r="N9" s="41" t="s">
        <v>85</v>
      </c>
      <c r="O9" s="39" t="s">
        <v>103</v>
      </c>
      <c r="P9" s="39" t="s">
        <v>104</v>
      </c>
      <c r="Q9" s="39">
        <v>15</v>
      </c>
      <c r="R9" s="39">
        <v>9</v>
      </c>
      <c r="S9" s="40" t="str">
        <f t="shared" si="1"/>
        <v>TKC</v>
      </c>
    </row>
    <row r="10" spans="1:19" ht="16.5">
      <c r="A10" s="48">
        <v>8</v>
      </c>
      <c r="B10" s="39">
        <v>1325</v>
      </c>
      <c r="C10" s="39" t="s">
        <v>9</v>
      </c>
      <c r="D10" s="41" t="s">
        <v>85</v>
      </c>
      <c r="E10" s="39" t="s">
        <v>100</v>
      </c>
      <c r="F10" s="39" t="s">
        <v>88</v>
      </c>
      <c r="G10" s="39">
        <v>5</v>
      </c>
      <c r="H10" s="39">
        <v>4</v>
      </c>
      <c r="I10" s="4" t="str">
        <f t="shared" si="0"/>
        <v>南湖紅</v>
      </c>
      <c r="K10" s="48">
        <v>25</v>
      </c>
      <c r="L10" s="39">
        <v>1315</v>
      </c>
      <c r="M10" s="39" t="s">
        <v>94</v>
      </c>
      <c r="N10" s="41" t="s">
        <v>85</v>
      </c>
      <c r="O10" s="39" t="s">
        <v>108</v>
      </c>
      <c r="P10" s="39" t="s">
        <v>96</v>
      </c>
      <c r="Q10" s="39">
        <v>26</v>
      </c>
      <c r="R10" s="39">
        <v>3</v>
      </c>
      <c r="S10" s="40" t="str">
        <f t="shared" si="1"/>
        <v>師大</v>
      </c>
    </row>
    <row r="11" spans="1:19" ht="16.5">
      <c r="A11" s="48">
        <v>9</v>
      </c>
      <c r="B11" s="39">
        <v>1400</v>
      </c>
      <c r="C11" s="39" t="s">
        <v>105</v>
      </c>
      <c r="D11" s="41" t="s">
        <v>85</v>
      </c>
      <c r="E11" s="39" t="s">
        <v>87</v>
      </c>
      <c r="F11" s="39" t="s">
        <v>88</v>
      </c>
      <c r="G11" s="39">
        <v>9</v>
      </c>
      <c r="H11" s="39">
        <v>10</v>
      </c>
      <c r="I11" s="4" t="str">
        <f t="shared" si="0"/>
        <v>興華B</v>
      </c>
      <c r="K11" s="48">
        <v>26</v>
      </c>
      <c r="L11" s="39">
        <v>1400</v>
      </c>
      <c r="M11" s="39" t="s">
        <v>123</v>
      </c>
      <c r="N11" s="41" t="s">
        <v>85</v>
      </c>
      <c r="O11" s="39" t="s">
        <v>124</v>
      </c>
      <c r="P11" s="39" t="s">
        <v>110</v>
      </c>
      <c r="Q11" s="39">
        <v>15</v>
      </c>
      <c r="R11" s="39">
        <v>5</v>
      </c>
      <c r="S11" s="40" t="str">
        <f t="shared" si="1"/>
        <v>A2北教藍</v>
      </c>
    </row>
    <row r="12" spans="1:19" ht="16.5">
      <c r="A12" s="48">
        <v>10</v>
      </c>
      <c r="B12" s="39">
        <v>1435</v>
      </c>
      <c r="C12" s="39" t="s">
        <v>109</v>
      </c>
      <c r="D12" s="41" t="s">
        <v>85</v>
      </c>
      <c r="E12" s="39" t="s">
        <v>94</v>
      </c>
      <c r="F12" s="39" t="s">
        <v>96</v>
      </c>
      <c r="G12" s="39">
        <v>12</v>
      </c>
      <c r="H12" s="39">
        <v>10</v>
      </c>
      <c r="I12" s="4" t="str">
        <f t="shared" si="0"/>
        <v>安康</v>
      </c>
      <c r="K12" s="48">
        <v>27</v>
      </c>
      <c r="L12" s="39">
        <v>1445</v>
      </c>
      <c r="M12" s="39" t="s">
        <v>125</v>
      </c>
      <c r="N12" s="41" t="s">
        <v>85</v>
      </c>
      <c r="O12" s="39" t="s">
        <v>126</v>
      </c>
      <c r="P12" s="39" t="s">
        <v>110</v>
      </c>
      <c r="Q12" s="39">
        <v>13</v>
      </c>
      <c r="R12" s="39">
        <v>12</v>
      </c>
      <c r="S12" s="40" t="str">
        <f t="shared" si="1"/>
        <v>B2東大B</v>
      </c>
    </row>
    <row r="13" spans="1:19" ht="16.5">
      <c r="A13" s="48">
        <v>11</v>
      </c>
      <c r="B13" s="39">
        <v>1520</v>
      </c>
      <c r="C13" s="39" t="s">
        <v>105</v>
      </c>
      <c r="D13" s="41" t="s">
        <v>85</v>
      </c>
      <c r="E13" s="39" t="s">
        <v>100</v>
      </c>
      <c r="F13" s="39" t="s">
        <v>88</v>
      </c>
      <c r="G13" s="39">
        <v>6</v>
      </c>
      <c r="H13" s="39">
        <v>1</v>
      </c>
      <c r="I13" s="4" t="str">
        <f t="shared" si="0"/>
        <v>興華A</v>
      </c>
      <c r="K13" s="48">
        <v>28</v>
      </c>
      <c r="L13" s="39">
        <v>1530</v>
      </c>
      <c r="M13" s="39" t="s">
        <v>127</v>
      </c>
      <c r="N13" s="41" t="s">
        <v>85</v>
      </c>
      <c r="O13" s="39" t="s">
        <v>128</v>
      </c>
      <c r="P13" s="39" t="s">
        <v>110</v>
      </c>
      <c r="Q13" s="39">
        <v>7</v>
      </c>
      <c r="R13" s="39">
        <v>13</v>
      </c>
      <c r="S13" s="40" t="str">
        <f t="shared" si="1"/>
        <v>B3南崁A</v>
      </c>
    </row>
    <row r="14" spans="1:19" ht="16.5">
      <c r="A14" s="48">
        <v>12</v>
      </c>
      <c r="B14" s="39">
        <v>1555</v>
      </c>
      <c r="C14" s="39" t="s">
        <v>90</v>
      </c>
      <c r="D14" s="41" t="s">
        <v>85</v>
      </c>
      <c r="E14" s="39" t="s">
        <v>92</v>
      </c>
      <c r="F14" s="39" t="s">
        <v>91</v>
      </c>
      <c r="G14" s="39">
        <v>4</v>
      </c>
      <c r="H14" s="39">
        <v>6</v>
      </c>
      <c r="I14" s="4" t="str">
        <f t="shared" si="0"/>
        <v>北教藍</v>
      </c>
      <c r="K14" s="48">
        <v>29</v>
      </c>
      <c r="L14" s="39">
        <v>1615</v>
      </c>
      <c r="M14" s="39" t="s">
        <v>129</v>
      </c>
      <c r="N14" s="41" t="s">
        <v>85</v>
      </c>
      <c r="O14" s="39" t="s">
        <v>130</v>
      </c>
      <c r="P14" s="39" t="s">
        <v>110</v>
      </c>
      <c r="Q14" s="39">
        <v>11</v>
      </c>
      <c r="R14" s="39">
        <v>9</v>
      </c>
      <c r="S14" s="40" t="str">
        <f t="shared" si="1"/>
        <v>D2金龍</v>
      </c>
    </row>
    <row r="15" spans="1:19" ht="16.5">
      <c r="A15" s="48">
        <v>13</v>
      </c>
      <c r="B15" s="39">
        <v>1640</v>
      </c>
      <c r="C15" s="39" t="s">
        <v>109</v>
      </c>
      <c r="D15" s="41" t="s">
        <v>85</v>
      </c>
      <c r="E15" s="39" t="s">
        <v>95</v>
      </c>
      <c r="F15" s="39" t="s">
        <v>96</v>
      </c>
      <c r="G15" s="39" t="s">
        <v>113</v>
      </c>
      <c r="H15" s="39" t="s">
        <v>114</v>
      </c>
      <c r="I15" s="4" t="str">
        <f t="shared" si="0"/>
        <v>安康</v>
      </c>
      <c r="K15" s="48">
        <v>30</v>
      </c>
      <c r="L15" s="39">
        <v>1700</v>
      </c>
      <c r="M15" s="39" t="s">
        <v>131</v>
      </c>
      <c r="N15" s="41" t="s">
        <v>85</v>
      </c>
      <c r="O15" s="39" t="s">
        <v>129</v>
      </c>
      <c r="P15" s="39" t="s">
        <v>111</v>
      </c>
      <c r="Q15" s="39">
        <v>19</v>
      </c>
      <c r="R15" s="39">
        <v>8</v>
      </c>
      <c r="S15" s="40" t="str">
        <f t="shared" si="1"/>
        <v>A1東大A</v>
      </c>
    </row>
    <row r="16" spans="1:19" ht="16.5">
      <c r="A16" s="48">
        <v>14</v>
      </c>
      <c r="B16" s="39">
        <v>1725</v>
      </c>
      <c r="C16" s="39" t="s">
        <v>98</v>
      </c>
      <c r="D16" s="41" t="s">
        <v>85</v>
      </c>
      <c r="E16" s="39" t="s">
        <v>102</v>
      </c>
      <c r="F16" s="39" t="s">
        <v>99</v>
      </c>
      <c r="G16" s="39">
        <v>9</v>
      </c>
      <c r="H16" s="39">
        <v>10</v>
      </c>
      <c r="I16" s="4" t="str">
        <f t="shared" si="0"/>
        <v>東大B</v>
      </c>
      <c r="K16" s="48">
        <v>31</v>
      </c>
      <c r="L16" s="39">
        <v>1745</v>
      </c>
      <c r="M16" s="39" t="s">
        <v>132</v>
      </c>
      <c r="N16" s="41" t="s">
        <v>85</v>
      </c>
      <c r="O16" s="39" t="s">
        <v>123</v>
      </c>
      <c r="P16" s="39" t="s">
        <v>111</v>
      </c>
      <c r="Q16" s="39">
        <v>9</v>
      </c>
      <c r="R16" s="39">
        <v>5</v>
      </c>
      <c r="S16" s="40" t="str">
        <f t="shared" si="1"/>
        <v>B1北教黃</v>
      </c>
    </row>
    <row r="17" spans="1:19" ht="16.5">
      <c r="A17" s="48">
        <v>15</v>
      </c>
      <c r="B17" s="39">
        <v>1810</v>
      </c>
      <c r="C17" s="39" t="s">
        <v>108</v>
      </c>
      <c r="D17" s="41" t="s">
        <v>85</v>
      </c>
      <c r="E17" s="39" t="s">
        <v>109</v>
      </c>
      <c r="F17" s="39" t="s">
        <v>96</v>
      </c>
      <c r="G17" s="39">
        <v>10</v>
      </c>
      <c r="H17" s="39">
        <v>15</v>
      </c>
      <c r="I17" s="4" t="str">
        <f t="shared" si="0"/>
        <v>安康</v>
      </c>
      <c r="K17" s="48">
        <v>32</v>
      </c>
      <c r="L17" s="39">
        <v>1830</v>
      </c>
      <c r="M17" s="39" t="s">
        <v>133</v>
      </c>
      <c r="N17" s="41" t="s">
        <v>85</v>
      </c>
      <c r="O17" s="39" t="s">
        <v>125</v>
      </c>
      <c r="P17" s="39" t="s">
        <v>111</v>
      </c>
      <c r="Q17" s="39">
        <v>10</v>
      </c>
      <c r="R17" s="39">
        <v>8</v>
      </c>
      <c r="S17" s="40" t="str">
        <f t="shared" si="1"/>
        <v>C1TKC</v>
      </c>
    </row>
    <row r="18" spans="1:19" ht="16.5">
      <c r="A18" s="48">
        <v>16</v>
      </c>
      <c r="B18" s="39">
        <v>1855</v>
      </c>
      <c r="C18" s="39" t="s">
        <v>107</v>
      </c>
      <c r="D18" s="41" t="s">
        <v>85</v>
      </c>
      <c r="E18" s="39" t="s">
        <v>7</v>
      </c>
      <c r="F18" s="39" t="s">
        <v>104</v>
      </c>
      <c r="G18" s="39">
        <v>11</v>
      </c>
      <c r="H18" s="39">
        <v>2</v>
      </c>
      <c r="I18" s="4" t="str">
        <f t="shared" si="0"/>
        <v>TKC</v>
      </c>
      <c r="K18" s="48">
        <v>33</v>
      </c>
      <c r="L18" s="39">
        <v>1915</v>
      </c>
      <c r="M18" s="39" t="s">
        <v>134</v>
      </c>
      <c r="N18" s="41" t="s">
        <v>85</v>
      </c>
      <c r="O18" s="39" t="s">
        <v>128</v>
      </c>
      <c r="P18" s="39" t="s">
        <v>111</v>
      </c>
      <c r="Q18" s="39">
        <v>17</v>
      </c>
      <c r="R18" s="39">
        <v>13</v>
      </c>
      <c r="S18" s="40" t="str">
        <f t="shared" si="1"/>
        <v>D1安康</v>
      </c>
    </row>
    <row r="19" spans="1:19" ht="17.25" thickBot="1">
      <c r="A19" s="49">
        <v>17</v>
      </c>
      <c r="B19" s="43">
        <v>1940</v>
      </c>
      <c r="C19" s="43" t="s">
        <v>95</v>
      </c>
      <c r="D19" s="45" t="s">
        <v>85</v>
      </c>
      <c r="E19" s="43" t="s">
        <v>108</v>
      </c>
      <c r="F19" s="43" t="s">
        <v>96</v>
      </c>
      <c r="G19" s="43">
        <v>17</v>
      </c>
      <c r="H19" s="43">
        <v>8</v>
      </c>
      <c r="I19" s="4" t="str">
        <f t="shared" si="0"/>
        <v>金龍</v>
      </c>
      <c r="K19" s="49"/>
      <c r="L19" s="43"/>
      <c r="M19" s="43"/>
      <c r="N19" s="43"/>
      <c r="O19" s="43"/>
      <c r="P19" s="43"/>
      <c r="Q19" s="43"/>
      <c r="R19" s="43"/>
      <c r="S19" s="40"/>
    </row>
    <row r="20" spans="1:20" ht="15" thickBot="1">
      <c r="A20" s="69" t="s">
        <v>63</v>
      </c>
      <c r="B20" s="69"/>
      <c r="C20" s="69"/>
      <c r="D20" s="69"/>
      <c r="E20" s="69"/>
      <c r="F20" s="69"/>
      <c r="G20" s="69"/>
      <c r="H20" s="69"/>
      <c r="I20" s="69"/>
      <c r="K20" s="44"/>
      <c r="L20" s="44"/>
      <c r="M20" s="44"/>
      <c r="N20" s="44"/>
      <c r="O20" s="44"/>
      <c r="P20" s="44"/>
      <c r="Q20" s="44"/>
      <c r="R20" s="44"/>
      <c r="S20" s="44"/>
      <c r="T20" s="42"/>
    </row>
    <row r="21" spans="1:19" ht="14.25">
      <c r="A21" s="53" t="s">
        <v>0</v>
      </c>
      <c r="B21" s="46" t="s">
        <v>1</v>
      </c>
      <c r="C21" s="66" t="s">
        <v>2</v>
      </c>
      <c r="D21" s="70"/>
      <c r="E21" s="67"/>
      <c r="F21" s="46" t="s">
        <v>3</v>
      </c>
      <c r="G21" s="66" t="s">
        <v>4</v>
      </c>
      <c r="H21" s="67"/>
      <c r="I21" s="47" t="s">
        <v>5</v>
      </c>
      <c r="K21" s="42"/>
      <c r="L21" s="42" t="s">
        <v>119</v>
      </c>
      <c r="M21" s="42" t="s">
        <v>120</v>
      </c>
      <c r="N21" s="42"/>
      <c r="O21" s="42" t="s">
        <v>121</v>
      </c>
      <c r="P21" s="42" t="s">
        <v>122</v>
      </c>
      <c r="Q21" s="42"/>
      <c r="R21" s="42"/>
      <c r="S21" s="42"/>
    </row>
    <row r="22" spans="1:19" ht="16.5">
      <c r="A22" s="48">
        <v>34</v>
      </c>
      <c r="B22" s="39">
        <v>830</v>
      </c>
      <c r="C22" s="39" t="s">
        <v>135</v>
      </c>
      <c r="D22" s="41" t="s">
        <v>85</v>
      </c>
      <c r="E22" s="39" t="s">
        <v>137</v>
      </c>
      <c r="F22" s="39" t="s">
        <v>112</v>
      </c>
      <c r="G22" s="39">
        <v>8</v>
      </c>
      <c r="H22" s="39">
        <v>7</v>
      </c>
      <c r="I22" s="40" t="str">
        <f>IF(G22="","?",IF(G22&gt;H22,C22,E22))</f>
        <v>e敗金龍</v>
      </c>
      <c r="K22" s="42"/>
      <c r="L22" s="42" t="s">
        <v>115</v>
      </c>
      <c r="M22" s="42" t="s">
        <v>116</v>
      </c>
      <c r="N22" s="42"/>
      <c r="O22" s="42" t="s">
        <v>117</v>
      </c>
      <c r="P22" s="42" t="s">
        <v>118</v>
      </c>
      <c r="Q22" s="42"/>
      <c r="R22" s="42"/>
      <c r="S22" s="42"/>
    </row>
    <row r="23" spans="1:19" ht="16.5">
      <c r="A23" s="48">
        <v>35</v>
      </c>
      <c r="B23" s="39">
        <v>905</v>
      </c>
      <c r="C23" s="39" t="s">
        <v>138</v>
      </c>
      <c r="D23" s="41" t="s">
        <v>85</v>
      </c>
      <c r="E23" s="39" t="s">
        <v>139</v>
      </c>
      <c r="F23" s="39" t="s">
        <v>112</v>
      </c>
      <c r="G23" s="39">
        <v>11</v>
      </c>
      <c r="H23" s="39">
        <v>9</v>
      </c>
      <c r="I23" s="40" t="str">
        <f aca="true" t="shared" si="2" ref="I23:I35">IF(G23="","?",IF(G23&gt;H23,C23,E23))</f>
        <v>g敗東大B</v>
      </c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6.5">
      <c r="A24" s="48">
        <v>36</v>
      </c>
      <c r="B24" s="39">
        <v>940</v>
      </c>
      <c r="C24" s="39" t="s">
        <v>136</v>
      </c>
      <c r="D24" s="41" t="s">
        <v>85</v>
      </c>
      <c r="E24" s="39" t="s">
        <v>140</v>
      </c>
      <c r="F24" s="39" t="s">
        <v>112</v>
      </c>
      <c r="G24" s="39">
        <v>14</v>
      </c>
      <c r="H24" s="39">
        <v>13</v>
      </c>
      <c r="I24" s="40" t="str">
        <f t="shared" si="2"/>
        <v>e勝東大A</v>
      </c>
      <c r="K24" s="42"/>
      <c r="L24" s="42"/>
      <c r="M24" s="42"/>
      <c r="N24" s="42"/>
      <c r="O24" s="42"/>
      <c r="P24" s="42"/>
      <c r="Q24" s="42"/>
      <c r="R24" s="42"/>
      <c r="S24" s="42"/>
    </row>
    <row r="25" spans="1:19" ht="16.5">
      <c r="A25" s="48">
        <v>37</v>
      </c>
      <c r="B25" s="39">
        <v>1035</v>
      </c>
      <c r="C25" s="39" t="s">
        <v>141</v>
      </c>
      <c r="D25" s="41" t="s">
        <v>85</v>
      </c>
      <c r="E25" s="39" t="s">
        <v>142</v>
      </c>
      <c r="F25" s="39" t="s">
        <v>112</v>
      </c>
      <c r="G25" s="39">
        <v>13</v>
      </c>
      <c r="H25" s="39">
        <v>8</v>
      </c>
      <c r="I25" s="40" t="str">
        <f t="shared" si="2"/>
        <v>g勝TKC</v>
      </c>
      <c r="K25" s="42"/>
      <c r="L25" s="42"/>
      <c r="M25" s="42"/>
      <c r="N25" s="42"/>
      <c r="O25" s="42"/>
      <c r="P25" s="42"/>
      <c r="Q25" s="42"/>
      <c r="R25" s="42"/>
      <c r="S25" s="42"/>
    </row>
    <row r="26" spans="1:19" ht="16.5">
      <c r="A26" s="48">
        <v>38</v>
      </c>
      <c r="B26" s="39">
        <v>1130</v>
      </c>
      <c r="C26" s="39" t="s">
        <v>143</v>
      </c>
      <c r="D26" s="41" t="s">
        <v>85</v>
      </c>
      <c r="E26" s="39" t="s">
        <v>139</v>
      </c>
      <c r="F26" s="39" t="s">
        <v>112</v>
      </c>
      <c r="G26" s="39">
        <v>10</v>
      </c>
      <c r="H26" s="39">
        <v>8</v>
      </c>
      <c r="I26" s="40" t="str">
        <f t="shared" si="2"/>
        <v>e敗金龍</v>
      </c>
      <c r="K26" s="42"/>
      <c r="L26" s="42"/>
      <c r="M26" s="42"/>
      <c r="N26" s="42"/>
      <c r="O26" s="42"/>
      <c r="P26" s="42"/>
      <c r="Q26" s="42"/>
      <c r="R26" s="42"/>
      <c r="S26" s="42"/>
    </row>
    <row r="27" spans="1:19" ht="16.5">
      <c r="A27" s="48">
        <v>39</v>
      </c>
      <c r="B27" s="39">
        <v>1205</v>
      </c>
      <c r="C27" s="39" t="s">
        <v>137</v>
      </c>
      <c r="D27" s="41" t="s">
        <v>85</v>
      </c>
      <c r="E27" s="39" t="s">
        <v>138</v>
      </c>
      <c r="F27" s="39" t="s">
        <v>112</v>
      </c>
      <c r="G27" s="39">
        <v>5</v>
      </c>
      <c r="H27" s="39">
        <v>7</v>
      </c>
      <c r="I27" s="40" t="str">
        <f t="shared" si="2"/>
        <v>g敗東大B</v>
      </c>
      <c r="K27" s="42"/>
      <c r="L27" s="42"/>
      <c r="M27" s="42"/>
      <c r="N27" s="42"/>
      <c r="O27" s="42"/>
      <c r="P27" s="42"/>
      <c r="Q27" s="42"/>
      <c r="R27" s="42"/>
      <c r="S27" s="42"/>
    </row>
    <row r="28" spans="1:19" ht="16.5">
      <c r="A28" s="48">
        <v>40</v>
      </c>
      <c r="B28" s="39">
        <v>1240</v>
      </c>
      <c r="C28" s="39" t="s">
        <v>6</v>
      </c>
      <c r="D28" s="41" t="s">
        <v>85</v>
      </c>
      <c r="E28" s="39" t="s">
        <v>101</v>
      </c>
      <c r="F28" s="39" t="s">
        <v>86</v>
      </c>
      <c r="G28" s="39">
        <v>12</v>
      </c>
      <c r="H28" s="39">
        <v>6</v>
      </c>
      <c r="I28" s="40" t="str">
        <f t="shared" si="2"/>
        <v>萬芳A</v>
      </c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16.5">
      <c r="A29" s="48">
        <v>41</v>
      </c>
      <c r="B29" s="39">
        <v>1315</v>
      </c>
      <c r="C29" s="39" t="s">
        <v>136</v>
      </c>
      <c r="D29" s="41" t="s">
        <v>85</v>
      </c>
      <c r="E29" s="39" t="s">
        <v>144</v>
      </c>
      <c r="F29" s="39" t="s">
        <v>112</v>
      </c>
      <c r="G29" s="39">
        <v>13</v>
      </c>
      <c r="H29" s="39">
        <v>8</v>
      </c>
      <c r="I29" s="40" t="str">
        <f t="shared" si="2"/>
        <v>e勝東大A</v>
      </c>
      <c r="K29" s="42"/>
      <c r="L29" s="42"/>
      <c r="M29" s="42"/>
      <c r="N29" s="42"/>
      <c r="O29" s="42"/>
      <c r="P29" s="42"/>
      <c r="Q29" s="42"/>
      <c r="R29" s="42"/>
      <c r="S29" s="42"/>
    </row>
    <row r="30" spans="1:19" ht="16.5">
      <c r="A30" s="48">
        <v>42</v>
      </c>
      <c r="B30" s="39">
        <v>1410</v>
      </c>
      <c r="C30" s="39" t="s">
        <v>141</v>
      </c>
      <c r="D30" s="41" t="s">
        <v>85</v>
      </c>
      <c r="E30" s="39" t="s">
        <v>140</v>
      </c>
      <c r="F30" s="39" t="s">
        <v>112</v>
      </c>
      <c r="G30" s="39">
        <v>9</v>
      </c>
      <c r="H30" s="39">
        <v>11</v>
      </c>
      <c r="I30" s="40" t="str">
        <f t="shared" si="2"/>
        <v>f勝北教黃</v>
      </c>
      <c r="K30" s="42"/>
      <c r="L30" s="42"/>
      <c r="M30" s="42"/>
      <c r="N30" s="42"/>
      <c r="O30" s="42"/>
      <c r="P30" s="42"/>
      <c r="Q30" s="42"/>
      <c r="R30" s="42"/>
      <c r="S30" s="42"/>
    </row>
    <row r="31" spans="1:19" ht="16.5">
      <c r="A31" s="48">
        <v>43</v>
      </c>
      <c r="B31" s="39">
        <v>1505</v>
      </c>
      <c r="C31" s="39" t="s">
        <v>137</v>
      </c>
      <c r="D31" s="41" t="s">
        <v>85</v>
      </c>
      <c r="E31" s="39" t="s">
        <v>139</v>
      </c>
      <c r="F31" s="39" t="s">
        <v>112</v>
      </c>
      <c r="G31" s="39">
        <v>9</v>
      </c>
      <c r="H31" s="39">
        <v>5</v>
      </c>
      <c r="I31" s="40" t="str">
        <f t="shared" si="2"/>
        <v>f敗北教藍</v>
      </c>
      <c r="K31" s="42"/>
      <c r="L31" s="42"/>
      <c r="M31" s="42"/>
      <c r="N31" s="42"/>
      <c r="O31" s="42"/>
      <c r="P31" s="42"/>
      <c r="Q31" s="42"/>
      <c r="R31" s="42"/>
      <c r="S31" s="42"/>
    </row>
    <row r="32" spans="1:19" ht="16.5">
      <c r="A32" s="48">
        <v>44</v>
      </c>
      <c r="B32" s="39">
        <v>1540</v>
      </c>
      <c r="C32" s="39" t="s">
        <v>135</v>
      </c>
      <c r="D32" s="41" t="s">
        <v>85</v>
      </c>
      <c r="E32" s="39" t="s">
        <v>138</v>
      </c>
      <c r="F32" s="39" t="s">
        <v>112</v>
      </c>
      <c r="G32" s="39">
        <v>8</v>
      </c>
      <c r="H32" s="39">
        <v>10</v>
      </c>
      <c r="I32" s="40" t="str">
        <f t="shared" si="2"/>
        <v>g敗東大B</v>
      </c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6.5">
      <c r="A33" s="48">
        <v>45</v>
      </c>
      <c r="B33" s="39">
        <v>1615</v>
      </c>
      <c r="C33" s="39" t="s">
        <v>6</v>
      </c>
      <c r="D33" s="41" t="s">
        <v>85</v>
      </c>
      <c r="E33" s="39" t="s">
        <v>106</v>
      </c>
      <c r="F33" s="39" t="s">
        <v>93</v>
      </c>
      <c r="G33" s="39">
        <v>12</v>
      </c>
      <c r="H33" s="39">
        <v>5</v>
      </c>
      <c r="I33" s="40" t="str">
        <f t="shared" si="2"/>
        <v>萬芳A</v>
      </c>
      <c r="K33" s="42"/>
      <c r="L33" s="42"/>
      <c r="M33" s="42"/>
      <c r="N33" s="42"/>
      <c r="O33" s="42"/>
      <c r="P33" s="42"/>
      <c r="Q33" s="42"/>
      <c r="R33" s="42"/>
      <c r="S33" s="42"/>
    </row>
    <row r="34" spans="1:19" ht="16.5">
      <c r="A34" s="48">
        <v>46</v>
      </c>
      <c r="B34" s="39">
        <v>1700</v>
      </c>
      <c r="C34" s="39" t="s">
        <v>140</v>
      </c>
      <c r="D34" s="41" t="s">
        <v>85</v>
      </c>
      <c r="E34" s="39" t="s">
        <v>144</v>
      </c>
      <c r="F34" s="39" t="s">
        <v>112</v>
      </c>
      <c r="G34" s="39">
        <v>25</v>
      </c>
      <c r="H34" s="39">
        <v>8</v>
      </c>
      <c r="I34" s="40" t="str">
        <f t="shared" si="2"/>
        <v>f勝北教黃</v>
      </c>
      <c r="K34" s="42"/>
      <c r="L34" s="42"/>
      <c r="M34" s="42"/>
      <c r="N34" s="42"/>
      <c r="O34" s="42"/>
      <c r="P34" s="42"/>
      <c r="Q34" s="42"/>
      <c r="R34" s="42"/>
      <c r="S34" s="42"/>
    </row>
    <row r="35" spans="1:19" ht="17.25" thickBot="1">
      <c r="A35" s="49">
        <v>47</v>
      </c>
      <c r="B35" s="43">
        <v>1755</v>
      </c>
      <c r="C35" s="43" t="s">
        <v>136</v>
      </c>
      <c r="D35" s="45" t="s">
        <v>85</v>
      </c>
      <c r="E35" s="43" t="s">
        <v>145</v>
      </c>
      <c r="F35" s="43" t="s">
        <v>112</v>
      </c>
      <c r="G35" s="43">
        <v>16</v>
      </c>
      <c r="H35" s="43">
        <v>11</v>
      </c>
      <c r="I35" s="40" t="str">
        <f t="shared" si="2"/>
        <v>e勝東大A</v>
      </c>
      <c r="K35" s="42"/>
      <c r="L35" s="42"/>
      <c r="M35" s="42"/>
      <c r="N35" s="42"/>
      <c r="O35" s="42"/>
      <c r="P35" s="42"/>
      <c r="Q35" s="42"/>
      <c r="R35" s="42"/>
      <c r="S35" s="42"/>
    </row>
    <row r="36" ht="14.25">
      <c r="G36" s="42"/>
    </row>
  </sheetData>
  <mergeCells count="10">
    <mergeCell ref="G2:H2"/>
    <mergeCell ref="C2:E2"/>
    <mergeCell ref="J1:J65536"/>
    <mergeCell ref="Q2:R2"/>
    <mergeCell ref="K1:S1"/>
    <mergeCell ref="A1:I1"/>
    <mergeCell ref="A20:I20"/>
    <mergeCell ref="G21:H21"/>
    <mergeCell ref="C21:E21"/>
    <mergeCell ref="M2:O2"/>
  </mergeCells>
  <printOptions/>
  <pageMargins left="0.984251968503937" right="0.7480314960629921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台北教育大學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運動心理學</dc:creator>
  <cp:keywords/>
  <dc:description/>
  <cp:lastModifiedBy>BB</cp:lastModifiedBy>
  <cp:lastPrinted>2008-03-20T15:59:58Z</cp:lastPrinted>
  <dcterms:created xsi:type="dcterms:W3CDTF">2008-03-20T08:36:52Z</dcterms:created>
  <dcterms:modified xsi:type="dcterms:W3CDTF">2008-03-26T11:38:55Z</dcterms:modified>
  <cp:category/>
  <cp:version/>
  <cp:contentType/>
  <cp:contentStatus/>
</cp:coreProperties>
</file>